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952" documentId="13_ncr:1_{DBF428EE-CEC5-4FAE-A7E3-BE8B3A8D8C1D}" xr6:coauthVersionLast="47" xr6:coauthVersionMax="47" xr10:uidLastSave="{DFA4C175-BC75-4468-A669-C90725AA3FE4}"/>
  <bookViews>
    <workbookView xWindow="-16320" yWindow="-6180" windowWidth="16440" windowHeight="28440" firstSheet="5" activeTab="5" xr2:uid="{41F57192-74EB-4C53-89C1-B2C515A2FDFC}"/>
  </bookViews>
  <sheets>
    <sheet name="Cover sheet" sheetId="10" r:id="rId1"/>
    <sheet name="Tech annex tables" sheetId="11" r:id="rId2"/>
    <sheet name="Baseline" sheetId="1" r:id="rId3"/>
    <sheet name="Baseline low" sheetId="8" r:id="rId4"/>
    <sheet name="Baseline high" sheetId="9" r:id="rId5"/>
    <sheet name="New Measures" sheetId="2" r:id="rId6"/>
    <sheet name="New Measures low" sheetId="6" r:id="rId7"/>
    <sheet name="New Measures high" sheetId="7" r:id="rId8"/>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8" i="11" l="1"/>
  <c r="E99" i="11"/>
  <c r="E97" i="11"/>
  <c r="D99" i="11"/>
  <c r="D98" i="11"/>
  <c r="C99" i="11"/>
  <c r="C98" i="11"/>
  <c r="D97" i="11"/>
  <c r="C97" i="11"/>
  <c r="B97" i="11"/>
  <c r="B99" i="11"/>
  <c r="B98" i="11"/>
  <c r="F224" i="11"/>
  <c r="E224" i="11"/>
  <c r="D224" i="11"/>
  <c r="D223" i="11"/>
  <c r="F223" i="11"/>
  <c r="E223" i="11"/>
  <c r="D74" i="11"/>
  <c r="F219" i="11"/>
  <c r="F218" i="11"/>
  <c r="F217" i="11"/>
  <c r="E217" i="11"/>
  <c r="E219" i="11"/>
  <c r="E218" i="11"/>
  <c r="D217" i="11"/>
  <c r="D219" i="11"/>
  <c r="D218" i="11"/>
  <c r="F213" i="11"/>
  <c r="F212" i="11"/>
  <c r="F211" i="11"/>
  <c r="E211" i="11"/>
  <c r="E213" i="11"/>
  <c r="E212" i="11"/>
  <c r="D211" i="11"/>
  <c r="D213" i="11"/>
  <c r="D212" i="11"/>
  <c r="C177" i="11"/>
  <c r="D177" i="11"/>
  <c r="E177" i="11"/>
  <c r="C178" i="11"/>
  <c r="D178" i="11"/>
  <c r="E178" i="11"/>
  <c r="C179" i="11"/>
  <c r="D179" i="11"/>
  <c r="E179" i="11"/>
  <c r="C180" i="11"/>
  <c r="D180" i="11"/>
  <c r="E180" i="11"/>
  <c r="C181" i="11"/>
  <c r="D181" i="11"/>
  <c r="E181" i="11"/>
  <c r="C182" i="11"/>
  <c r="D182" i="11"/>
  <c r="E182" i="11"/>
  <c r="C183" i="11"/>
  <c r="D183" i="11"/>
  <c r="E183" i="11"/>
  <c r="C184" i="11"/>
  <c r="D184" i="11"/>
  <c r="E184" i="11"/>
  <c r="D176" i="11"/>
  <c r="E176" i="11"/>
  <c r="C176" i="11"/>
  <c r="I89" i="11"/>
  <c r="I90" i="11"/>
  <c r="I91" i="11"/>
  <c r="J91" i="11" s="1"/>
  <c r="I92" i="11"/>
  <c r="J92" i="11" s="1"/>
  <c r="I93" i="11"/>
  <c r="J93" i="11" s="1"/>
  <c r="I88" i="11"/>
  <c r="J88" i="11" s="1"/>
  <c r="F88" i="11"/>
  <c r="G88" i="11" s="1"/>
  <c r="F89" i="11"/>
  <c r="G89" i="11" s="1"/>
  <c r="F90" i="11"/>
  <c r="G90" i="11" s="1"/>
  <c r="F91" i="11"/>
  <c r="F92" i="11"/>
  <c r="G92" i="11" s="1"/>
  <c r="F93" i="11"/>
  <c r="G93" i="11" s="1"/>
  <c r="C88" i="11"/>
  <c r="D88" i="11" s="1"/>
  <c r="C92" i="11"/>
  <c r="D92" i="11" s="1"/>
  <c r="C89" i="11"/>
  <c r="D89" i="11" s="1"/>
  <c r="C90" i="11"/>
  <c r="D90" i="11" s="1"/>
  <c r="C91" i="11"/>
  <c r="D91" i="11" s="1"/>
  <c r="I80" i="11"/>
  <c r="J80" i="11" s="1"/>
  <c r="I81" i="11"/>
  <c r="J81" i="11" s="1"/>
  <c r="I82" i="11"/>
  <c r="J82" i="11" s="1"/>
  <c r="I83" i="11"/>
  <c r="J83" i="11" s="1"/>
  <c r="I79" i="11"/>
  <c r="J79" i="11" s="1"/>
  <c r="F79" i="11"/>
  <c r="G79" i="11" s="1"/>
  <c r="F80" i="11"/>
  <c r="G80" i="11" s="1"/>
  <c r="F81" i="11"/>
  <c r="G81" i="11" s="1"/>
  <c r="F82" i="11"/>
  <c r="G82" i="11" s="1"/>
  <c r="F83" i="11"/>
  <c r="G83" i="11" s="1"/>
  <c r="C79" i="11"/>
  <c r="D79" i="11" s="1"/>
  <c r="C80" i="11"/>
  <c r="D80" i="11" s="1"/>
  <c r="C81" i="11"/>
  <c r="C82" i="11"/>
  <c r="D82" i="11" s="1"/>
  <c r="C83" i="11"/>
  <c r="D83" i="11" s="1"/>
  <c r="F75" i="11"/>
  <c r="E75" i="11"/>
  <c r="D75" i="11"/>
  <c r="F74" i="11"/>
  <c r="E74" i="11"/>
  <c r="H91" i="11" l="1"/>
  <c r="K90" i="11"/>
  <c r="H93" i="11"/>
  <c r="K89" i="11"/>
  <c r="H92" i="11"/>
  <c r="J90" i="11"/>
  <c r="J89" i="11"/>
  <c r="K88" i="11"/>
  <c r="F84" i="11"/>
  <c r="H80" i="11" s="1"/>
  <c r="H90" i="11"/>
  <c r="K93" i="11"/>
  <c r="H89" i="11"/>
  <c r="K92" i="11"/>
  <c r="G91" i="11"/>
  <c r="K91" i="11"/>
  <c r="C84" i="11"/>
  <c r="E80" i="11" s="1"/>
  <c r="H88" i="11"/>
  <c r="C93" i="11"/>
  <c r="D81" i="11"/>
  <c r="I84" i="11"/>
  <c r="K83" i="11" s="1"/>
  <c r="H83" i="11" l="1"/>
  <c r="H81" i="11"/>
  <c r="G84" i="11"/>
  <c r="E81" i="11"/>
  <c r="E82" i="11"/>
  <c r="K79" i="11"/>
  <c r="K81" i="11"/>
  <c r="D84" i="11"/>
  <c r="E84" i="11"/>
  <c r="E83" i="11"/>
  <c r="H84" i="11"/>
  <c r="E79" i="11"/>
  <c r="H79" i="11"/>
  <c r="H82" i="11"/>
  <c r="E89" i="11"/>
  <c r="E90" i="11"/>
  <c r="E91" i="11"/>
  <c r="D93" i="11"/>
  <c r="E92" i="11"/>
  <c r="E93" i="11"/>
  <c r="E88" i="11"/>
  <c r="J84" i="11"/>
  <c r="K80" i="11"/>
  <c r="K84" i="11"/>
  <c r="K82" i="11"/>
  <c r="B75" i="11" l="1"/>
  <c r="B74" i="11"/>
  <c r="F70" i="11" l="1"/>
  <c r="F69" i="11"/>
  <c r="F68" i="11"/>
  <c r="E68" i="11"/>
  <c r="F67" i="11"/>
  <c r="F66" i="11"/>
  <c r="F65" i="11"/>
  <c r="E65" i="11"/>
  <c r="F64" i="11"/>
  <c r="F63" i="11"/>
  <c r="F62" i="11"/>
  <c r="E62" i="11"/>
  <c r="F61" i="11"/>
  <c r="F60" i="11"/>
  <c r="F59" i="11"/>
  <c r="E59" i="11"/>
  <c r="E70" i="11"/>
  <c r="E69" i="11"/>
  <c r="D68" i="11"/>
  <c r="E67" i="11"/>
  <c r="E66" i="11"/>
  <c r="E64" i="11"/>
  <c r="E63" i="11"/>
  <c r="E61" i="11"/>
  <c r="E60" i="11"/>
  <c r="D59" i="11"/>
  <c r="D70" i="11"/>
  <c r="D69" i="11"/>
  <c r="D67" i="11"/>
  <c r="D66" i="11"/>
  <c r="D65" i="11"/>
  <c r="D62" i="11"/>
  <c r="D64" i="11"/>
  <c r="D63" i="11"/>
  <c r="D61" i="11"/>
  <c r="D60" i="11"/>
  <c r="I55" i="11"/>
  <c r="H55" i="11"/>
  <c r="G55" i="11"/>
  <c r="F55" i="11"/>
  <c r="E55" i="11"/>
  <c r="D55" i="11"/>
  <c r="C55" i="11"/>
  <c r="B55" i="11"/>
  <c r="G54" i="11"/>
  <c r="C54" i="11"/>
  <c r="D54" i="11"/>
  <c r="E54" i="11"/>
  <c r="F54" i="11"/>
  <c r="H52" i="11"/>
  <c r="I52" i="11" s="1"/>
  <c r="H50" i="11"/>
  <c r="I50" i="11" s="1"/>
  <c r="H51" i="11"/>
  <c r="I51" i="11" s="1"/>
  <c r="H48" i="11"/>
  <c r="I48" i="11" s="1"/>
  <c r="H49" i="11" l="1"/>
  <c r="I49" i="11" l="1"/>
  <c r="E31" i="11" l="1"/>
  <c r="E186" i="11" s="1"/>
  <c r="D31" i="11"/>
  <c r="D186" i="11" s="1"/>
  <c r="C31" i="11"/>
  <c r="C186" i="11" s="1"/>
  <c r="C30" i="11"/>
  <c r="C185" i="11" s="1"/>
  <c r="E30" i="11"/>
  <c r="E185" i="11" s="1"/>
  <c r="D30" i="11"/>
  <c r="D185" i="11" s="1"/>
  <c r="E11" i="11"/>
  <c r="F210" i="11" s="1"/>
  <c r="E10" i="11"/>
  <c r="F209" i="11" s="1"/>
  <c r="E9" i="11"/>
  <c r="F208" i="11" s="1"/>
  <c r="D9" i="11"/>
  <c r="E208" i="11" s="1"/>
  <c r="E8" i="11"/>
  <c r="F207" i="11" s="1"/>
  <c r="E7" i="11"/>
  <c r="F206" i="11" s="1"/>
  <c r="E6" i="11"/>
  <c r="F205" i="11" s="1"/>
  <c r="D6" i="11"/>
  <c r="E205" i="11" s="1"/>
  <c r="E5" i="11"/>
  <c r="F204" i="11" s="1"/>
  <c r="E4" i="11"/>
  <c r="F203" i="11" s="1"/>
  <c r="E3" i="11"/>
  <c r="F202" i="11" s="1"/>
  <c r="D3" i="11"/>
  <c r="E202" i="11" s="1"/>
  <c r="D11" i="11"/>
  <c r="E210" i="11" s="1"/>
  <c r="D10" i="11"/>
  <c r="E209" i="11" s="1"/>
  <c r="C9" i="11"/>
  <c r="D8" i="11"/>
  <c r="E207" i="11" s="1"/>
  <c r="D7" i="11"/>
  <c r="E206" i="11" s="1"/>
  <c r="C6" i="11"/>
  <c r="D5" i="11"/>
  <c r="E204" i="11" s="1"/>
  <c r="D4" i="11"/>
  <c r="E203" i="11" s="1"/>
  <c r="C3" i="11"/>
  <c r="C11" i="11"/>
  <c r="C10" i="11"/>
  <c r="C8" i="11"/>
  <c r="C7" i="11"/>
  <c r="C5" i="11"/>
  <c r="C4" i="11"/>
  <c r="T30" i="2"/>
  <c r="D30" i="2"/>
  <c r="E30" i="2"/>
  <c r="F30" i="2"/>
  <c r="G30" i="2"/>
  <c r="H30" i="2"/>
  <c r="I30" i="2"/>
  <c r="J30" i="2"/>
  <c r="K30" i="2"/>
  <c r="L30" i="2"/>
  <c r="M30" i="2"/>
  <c r="N30" i="2"/>
  <c r="O30" i="2"/>
  <c r="P30" i="2"/>
  <c r="Q30" i="2"/>
  <c r="R30" i="2"/>
  <c r="S30" i="2"/>
  <c r="U30" i="2"/>
  <c r="V30" i="2"/>
  <c r="W30" i="2"/>
  <c r="X30" i="2"/>
  <c r="Y30" i="2"/>
  <c r="Z30" i="2"/>
  <c r="AA30" i="2"/>
  <c r="AB30" i="2"/>
  <c r="AC30" i="2"/>
  <c r="AD30" i="2"/>
  <c r="AE30" i="2"/>
  <c r="AF30" i="2"/>
  <c r="AG30" i="2"/>
  <c r="C30" i="2"/>
  <c r="E193" i="11" l="1"/>
  <c r="D205" i="11"/>
  <c r="E194" i="11"/>
  <c r="D206" i="11"/>
  <c r="E195" i="11"/>
  <c r="D207" i="11"/>
  <c r="D208" i="11"/>
  <c r="E196" i="11"/>
  <c r="E197" i="11"/>
  <c r="D209" i="11"/>
  <c r="E198" i="11"/>
  <c r="D210" i="11"/>
  <c r="D203" i="11"/>
  <c r="E191" i="11"/>
  <c r="E192" i="11"/>
  <c r="D204" i="11"/>
  <c r="D202" i="11"/>
  <c r="E190" i="11"/>
  <c r="B54" i="11"/>
  <c r="H53" i="11"/>
  <c r="H54" i="11" l="1"/>
  <c r="I53" i="11"/>
  <c r="I54" i="11" s="1"/>
</calcChain>
</file>

<file path=xl/sharedStrings.xml><?xml version="1.0" encoding="utf-8"?>
<sst xmlns="http://schemas.openxmlformats.org/spreadsheetml/2006/main" count="2678" uniqueCount="405">
  <si>
    <t>Projection Results for the Second Emissions Reduction Plan</t>
  </si>
  <si>
    <t>Sheets</t>
  </si>
  <si>
    <t>Sheet name</t>
  </si>
  <si>
    <t>Description</t>
  </si>
  <si>
    <t>Tech Annex Tables</t>
  </si>
  <si>
    <t>All tables in the body of the ERP2 Technical Annex</t>
  </si>
  <si>
    <t>Baseline</t>
  </si>
  <si>
    <t>Central projection of emissions with current policies</t>
  </si>
  <si>
    <t>Baseline low</t>
  </si>
  <si>
    <t>Low projection of emissions with current policies</t>
  </si>
  <si>
    <t>Baseline high</t>
  </si>
  <si>
    <t>High projection of emissions with current policies</t>
  </si>
  <si>
    <t>New Measures</t>
  </si>
  <si>
    <t>Central projection of emissions with new ERP2 policies</t>
  </si>
  <si>
    <t>New Measures low</t>
  </si>
  <si>
    <t>Low projection of emissions with new ERP2 policies</t>
  </si>
  <si>
    <t>New Measures high</t>
  </si>
  <si>
    <t>High projection of emissions with new ERP2 policies</t>
  </si>
  <si>
    <t>Note: 2022 emissions for agriculture are different from those in the national inventory. They have been updated to take account of new information.</t>
  </si>
  <si>
    <t>Table 1: ERP2 projections with new measures per emissions budget period (Mt CO2‑e)</t>
  </si>
  <si>
    <t xml:space="preserve">Budget period </t>
  </si>
  <si>
    <t>Category</t>
  </si>
  <si>
    <t>ERP2 (central)</t>
  </si>
  <si>
    <t>ERP2 (low)</t>
  </si>
  <si>
    <t>ERP2 (high)</t>
  </si>
  <si>
    <r>
      <t xml:space="preserve">First </t>
    </r>
    <r>
      <rPr>
        <sz val="9"/>
        <color theme="1"/>
        <rFont val="Calibri"/>
        <family val="2"/>
      </rPr>
      <t>(290)</t>
    </r>
  </si>
  <si>
    <t>Net emissions</t>
  </si>
  <si>
    <t>Gross emissions</t>
  </si>
  <si>
    <t>Removals</t>
  </si>
  <si>
    <r>
      <t xml:space="preserve">Second </t>
    </r>
    <r>
      <rPr>
        <sz val="9"/>
        <color theme="1"/>
        <rFont val="Calibri"/>
        <family val="2"/>
      </rPr>
      <t>(305)</t>
    </r>
  </si>
  <si>
    <r>
      <t xml:space="preserve">Third </t>
    </r>
    <r>
      <rPr>
        <sz val="9"/>
        <color theme="1"/>
        <rFont val="Calibri"/>
        <family val="2"/>
      </rPr>
      <t>(240)</t>
    </r>
  </si>
  <si>
    <t>Table 2: ERP2 projections with new measures for 2050 (long lived gases)</t>
  </si>
  <si>
    <t>–4.3</t>
  </si>
  <si>
    <t>–26.8</t>
  </si>
  <si>
    <t>–26.9</t>
  </si>
  <si>
    <t>–15.1</t>
  </si>
  <si>
    <t>Table 3: Estimated emissions reduction impacts of new policies in ERP2 on emissions budgets (Mt CO2-e)</t>
  </si>
  <si>
    <t>Sector</t>
  </si>
  <si>
    <t>Policy</t>
  </si>
  <si>
    <t>EB1</t>
  </si>
  <si>
    <t>EB2</t>
  </si>
  <si>
    <t>EB3</t>
  </si>
  <si>
    <t>Energy</t>
  </si>
  <si>
    <t>Electrify NZ</t>
  </si>
  <si>
    <t>Enable carbon capture, utilisation and storage</t>
  </si>
  <si>
    <t>Transport</t>
  </si>
  <si>
    <t>10,000 public EV charging points</t>
  </si>
  <si>
    <t>IPPU</t>
  </si>
  <si>
    <t>Refrigerants Regulated Product Stewardship (RRPS) scheme</t>
  </si>
  <si>
    <t>Agriculture</t>
  </si>
  <si>
    <t xml:space="preserve">Agricultural emissions pricing (abatement via uptake of mitigations) </t>
  </si>
  <si>
    <t>Forestry</t>
  </si>
  <si>
    <t>Afforestation on Crown-owned land</t>
  </si>
  <si>
    <t>Waste</t>
  </si>
  <si>
    <t>Waste Minimisation Fund</t>
  </si>
  <si>
    <t>Organic waste management and landfill gas capture</t>
  </si>
  <si>
    <t>Multi–sector</t>
  </si>
  <si>
    <t>Residual effects of NZ ETS settings change not captured elsewhere</t>
  </si>
  <si>
    <t>Total – summed above</t>
  </si>
  <si>
    <t>Total – integrated analysis</t>
  </si>
  <si>
    <t>Table 4: Interim and final baseline net emissions, excluding new policies, per budget period (Mt CO2-e)</t>
  </si>
  <si>
    <t>Budget</t>
  </si>
  <si>
    <t>Draft ERP2 baseline</t>
  </si>
  <si>
    <t>Final ERP2 baseline</t>
  </si>
  <si>
    <t xml:space="preserve">EB1 </t>
  </si>
  <si>
    <t>284.0 ± 4</t>
  </si>
  <si>
    <t>284.5 ± 7</t>
  </si>
  <si>
    <t>–23.2</t>
  </si>
  <si>
    <t>–25.2</t>
  </si>
  <si>
    <t>307.1 ± 18</t>
  </si>
  <si>
    <t>306.3 ± 17</t>
  </si>
  <si>
    <t>–61.3</t>
  </si>
  <si>
    <t>–60.7</t>
  </si>
  <si>
    <t>270.1 ± 29</t>
  </si>
  <si>
    <t>266.3 ± 34</t>
  </si>
  <si>
    <t>–82.3</t>
  </si>
  <si>
    <t>–82.0</t>
  </si>
  <si>
    <t>Table 5: Sources of differences between the ERP2 interim and final baseline (Mt CO2-e)</t>
  </si>
  <si>
    <t>Source of difference</t>
  </si>
  <si>
    <r>
      <t>Sector (Mt CO</t>
    </r>
    <r>
      <rPr>
        <b/>
        <vertAlign val="subscript"/>
        <sz val="9"/>
        <color rgb="FFFFFFFF"/>
        <rFont val="Calibri"/>
        <family val="2"/>
      </rPr>
      <t>2</t>
    </r>
    <r>
      <rPr>
        <b/>
        <sz val="9"/>
        <color rgb="FFFFFFFF"/>
        <rFont val="Calibri"/>
        <family val="2"/>
      </rPr>
      <t>-e)</t>
    </r>
  </si>
  <si>
    <t>Gross</t>
  </si>
  <si>
    <t>Net</t>
  </si>
  <si>
    <t>(1) Interim ERP2 baseline</t>
  </si>
  <si>
    <t>(2) Earlier steel EAF</t>
  </si>
  <si>
    <t>(3) Methanex earlier closure</t>
  </si>
  <si>
    <t>(4) Biomass fuel use at Huntly</t>
  </si>
  <si>
    <t>(5) Refrigerants (RRPS) removed</t>
  </si>
  <si>
    <t>(6) New activity data &amp; modelling revisions</t>
  </si>
  <si>
    <t xml:space="preserve">(7) Total change from interim to final </t>
  </si>
  <si>
    <t>(8) Final ERP2 Baseline</t>
  </si>
  <si>
    <t>Table 6: Baseline compared with interim ERP2 projections per budget period (long ‑lived gases)</t>
  </si>
  <si>
    <t>ERP2 interim baseline (central)</t>
  </si>
  <si>
    <t>ERP2 baseline (central)</t>
  </si>
  <si>
    <t>ERP2 baseline (low)</t>
  </si>
  <si>
    <t>ERP2 baseline (high)</t>
  </si>
  <si>
    <t>First</t>
  </si>
  <si>
    <t>–23.3</t>
  </si>
  <si>
    <t>Second</t>
  </si>
  <si>
    <t>Third</t>
  </si>
  <si>
    <t>–21.4</t>
  </si>
  <si>
    <t>Table 7: Baseline compared with interim ERP2 projections by budget period (biogenic methane) (Mt CO2-e)</t>
  </si>
  <si>
    <t>Target year</t>
  </si>
  <si>
    <t>Targets</t>
  </si>
  <si>
    <t>Interim ERP2 baseline</t>
  </si>
  <si>
    <t>34.3 (-9.9%)</t>
  </si>
  <si>
    <t>33.1 (-13.2%)</t>
  </si>
  <si>
    <t>Table 8: Changes in sector emissions from 2018–22 average to 2030, 2035 and 2050 
(Mt CO2-e and percentage change)</t>
  </si>
  <si>
    <t>2018–22 average</t>
  </si>
  <si>
    <t>Change to 2030</t>
  </si>
  <si>
    <t>% change</t>
  </si>
  <si>
    <t>% of total</t>
  </si>
  <si>
    <t>Change to 2035</t>
  </si>
  <si>
    <t>Change to 2050</t>
  </si>
  <si>
    <t>Transport energy</t>
  </si>
  <si>
    <t>Non-transport energy</t>
  </si>
  <si>
    <t xml:space="preserve">Total </t>
  </si>
  <si>
    <t>Table 9: Changes in energy emissions from 2018–22 average to 2030, 2035 and 2050 by subsector (Mt CO2-e and percentage change)</t>
  </si>
  <si>
    <t>2018-22 average</t>
  </si>
  <si>
    <t>Electricity generation</t>
  </si>
  <si>
    <t>Other energy industries</t>
  </si>
  <si>
    <t>Manufacturing and construction</t>
  </si>
  <si>
    <t>Residential, commercial, agriculture</t>
  </si>
  <si>
    <t>Fugitive</t>
  </si>
  <si>
    <t>Total</t>
  </si>
  <si>
    <t xml:space="preserve">Table 10: 2024 baseline projections of forestry’s contribution to emissions targets using target accounting (Mt CO2-e) </t>
  </si>
  <si>
    <t xml:space="preserve">Scenario </t>
  </si>
  <si>
    <t>EB1 (2022–25)</t>
  </si>
  <si>
    <t>EB2 (2026–30)</t>
  </si>
  <si>
    <t>EB3 (2031–35)</t>
  </si>
  <si>
    <t>Lower</t>
  </si>
  <si>
    <t>Central</t>
  </si>
  <si>
    <t>Upper</t>
  </si>
  <si>
    <t>Table 12: Differences in Auction volumes - old and new NZ ETS unit settings</t>
  </si>
  <si>
    <t>Old settings</t>
  </si>
  <si>
    <t>Old cumulative</t>
  </si>
  <si>
    <t>New settings</t>
  </si>
  <si>
    <t>New cumulative</t>
  </si>
  <si>
    <t>Cumulative difference</t>
  </si>
  <si>
    <t xml:space="preserve">Note: Auction volumes are set in regulation for the next five calendar years ie to 2028 for old settings and 2029 for new settings. Auction volume assumptions beyond these dates (in italics) are based on the same methodology </t>
  </si>
  <si>
    <t>Table 13: Estimated reduction in emissions resulting from CCUS in EB2 and EB3</t>
  </si>
  <si>
    <t>CCUS Scenario</t>
  </si>
  <si>
    <t>Estimated reductions in emissions (MtCO2-e)[1]</t>
  </si>
  <si>
    <t>Low</t>
  </si>
  <si>
    <t>No CCUS deployed until after 2035.</t>
  </si>
  <si>
    <t xml:space="preserve">Medium </t>
  </si>
  <si>
    <r>
      <t>CCUS deployed in 2027 at a high CO</t>
    </r>
    <r>
      <rPr>
        <vertAlign val="subscript"/>
        <sz val="9"/>
        <color theme="1"/>
        <rFont val="Calibri"/>
        <family val="2"/>
      </rPr>
      <t>2</t>
    </r>
    <r>
      <rPr>
        <sz val="9"/>
        <color theme="1"/>
        <rFont val="Calibri"/>
        <family val="2"/>
      </rPr>
      <t xml:space="preserve"> gas field. </t>
    </r>
  </si>
  <si>
    <t>High</t>
  </si>
  <si>
    <r>
      <t>CCUS deployed in 2027 at two gas fields. CO</t>
    </r>
    <r>
      <rPr>
        <vertAlign val="subscript"/>
        <sz val="9"/>
        <color theme="1"/>
        <rFont val="Calibri"/>
        <family val="2"/>
      </rPr>
      <t>2</t>
    </r>
    <r>
      <rPr>
        <sz val="9"/>
        <color theme="1"/>
        <rFont val="Calibri"/>
        <family val="2"/>
      </rPr>
      <t xml:space="preserve"> from gas production and from third parties is sequestered at one gas field. Extra gas is mined at the other gas field as a result of CCUS improving economics.</t>
    </r>
  </si>
  <si>
    <t>&lt;1.1</t>
  </si>
  <si>
    <t>&lt;1.6</t>
  </si>
  <si>
    <r>
      <t>Table 14 Refrigerants Regulated Product Stewardship abatement by year (kt CO</t>
    </r>
    <r>
      <rPr>
        <b/>
        <vertAlign val="subscript"/>
        <sz val="9"/>
        <color rgb="FF1C556C"/>
        <rFont val="Calibri"/>
        <family val="2"/>
      </rPr>
      <t>2</t>
    </r>
    <r>
      <rPr>
        <b/>
        <sz val="9"/>
        <color rgb="FF1C556C"/>
        <rFont val="Calibri"/>
        <family val="2"/>
      </rPr>
      <t>-e AR5)</t>
    </r>
  </si>
  <si>
    <t>Table 15 Mitigation technology assumptions</t>
  </si>
  <si>
    <t>Technology</t>
  </si>
  <si>
    <t>Target emissions source</t>
  </si>
  <si>
    <t xml:space="preserve">Efficacy </t>
  </si>
  <si>
    <t>Date available to farmers</t>
  </si>
  <si>
    <t>Date of peak adoption</t>
  </si>
  <si>
    <t>Peak adoption level</t>
  </si>
  <si>
    <t>Dairy</t>
  </si>
  <si>
    <t>Nitrification inhibitor</t>
  </si>
  <si>
    <t>Agricultural Soils - Grazing</t>
  </si>
  <si>
    <t>Methane inhibitor</t>
  </si>
  <si>
    <t>Enteric Fermentation</t>
  </si>
  <si>
    <t>Low-methane genetics</t>
  </si>
  <si>
    <t>TS</t>
  </si>
  <si>
    <t>Low-emissions feeds</t>
  </si>
  <si>
    <t>EcoPond</t>
  </si>
  <si>
    <r>
      <t>Manure management CH</t>
    </r>
    <r>
      <rPr>
        <vertAlign val="subscript"/>
        <sz val="9"/>
        <color rgb="FF000000"/>
        <rFont val="Calibri"/>
        <family val="2"/>
      </rPr>
      <t>4</t>
    </r>
  </si>
  <si>
    <t>Sheep &amp; beef</t>
  </si>
  <si>
    <t>Methane inhibitor (beef)</t>
  </si>
  <si>
    <t>Low-methane genetics (beef)</t>
  </si>
  <si>
    <t>Low-methane genetics (sheep)</t>
  </si>
  <si>
    <t>Note: TS = time series;  Source: MPI</t>
  </si>
  <si>
    <t>Table 16 Assumed technology uptake % (red text indicates year of peak adoption)</t>
  </si>
  <si>
    <t>Sheep</t>
  </si>
  <si>
    <t>Beef</t>
  </si>
  <si>
    <t>Year after availability</t>
  </si>
  <si>
    <t>Genetics</t>
  </si>
  <si>
    <t>CH4-Inhibitor</t>
  </si>
  <si>
    <t>Low-emissions feed</t>
  </si>
  <si>
    <t>Ecopond</t>
  </si>
  <si>
    <t>N-inhibitor</t>
  </si>
  <si>
    <t>Table 17: Estimated emissions removals for the afforestation on Crown-owned land scenario</t>
  </si>
  <si>
    <t>Budget period or year</t>
  </si>
  <si>
    <r>
      <t>Emissions removals (Mt CO</t>
    </r>
    <r>
      <rPr>
        <b/>
        <vertAlign val="subscript"/>
        <sz val="9"/>
        <color rgb="FFFFFFFF"/>
        <rFont val="Calibri"/>
        <family val="2"/>
      </rPr>
      <t>2</t>
    </r>
    <r>
      <rPr>
        <b/>
        <sz val="9"/>
        <color rgb="FFFFFFFF"/>
        <rFont val="Calibri"/>
        <family val="2"/>
      </rPr>
      <t>-e)</t>
    </r>
  </si>
  <si>
    <t>+0.4*</t>
  </si>
  <si>
    <t>–1.85</t>
  </si>
  <si>
    <t>EB4</t>
  </si>
  <si>
    <t>–10.5</t>
  </si>
  <si>
    <t>–5.1</t>
  </si>
  <si>
    <t>* Initially emissions rise because there are net emissions from land clearance and soil disturbance for afforestation.</t>
  </si>
  <si>
    <t>Table 18: Estimated emissions reduction impacts of new policies in ERP2, per budget period
(Mt CO2-e)</t>
  </si>
  <si>
    <t>Afforestation on Crown land</t>
  </si>
  <si>
    <t>Multi-sector</t>
  </si>
  <si>
    <t>Residual effects of ETS settings change not captured elsewhere</t>
  </si>
  <si>
    <t>Table 19: Projections of emissions and removals including effects of proposed new measures (Mt CO2-e), by budget period</t>
  </si>
  <si>
    <t>Interim ERP2 with measures projections</t>
  </si>
  <si>
    <t>ERP2 Projection with new measures</t>
  </si>
  <si>
    <r>
      <t>284</t>
    </r>
    <r>
      <rPr>
        <b/>
        <sz val="9"/>
        <color rgb="FF000000"/>
        <rFont val="Calibri"/>
        <family val="2"/>
      </rPr>
      <t>.0 ±4</t>
    </r>
  </si>
  <si>
    <t>303.3 ±18</t>
  </si>
  <si>
    <t>257.4 ±29</t>
  </si>
  <si>
    <t>Table 20: ERP2 projections with new measures, per budget period (Mt CO2-e)</t>
  </si>
  <si>
    <t>ERP2 interim (central)</t>
  </si>
  <si>
    <t>Table 21: ERP2 projections with new measures for 2050 (long-lived gases)</t>
  </si>
  <si>
    <t>Table 22: Biogenic methane projections, per target year (Mt CO2-e)</t>
  </si>
  <si>
    <t>Budget period  or target year</t>
  </si>
  <si>
    <t xml:space="preserve">Interim ERP2 </t>
  </si>
  <si>
    <t>34.3 (-10%)</t>
  </si>
  <si>
    <t>33.9 (-11.1%)</t>
  </si>
  <si>
    <t>20.2–29.0 (-24-47%)</t>
  </si>
  <si>
    <t>32.6 (-14.4%)</t>
  </si>
  <si>
    <t>Scenario</t>
  </si>
  <si>
    <t>Historical</t>
  </si>
  <si>
    <t>Projected</t>
  </si>
  <si>
    <t>Macro drivers</t>
  </si>
  <si>
    <t>Macro drivers and assumptions</t>
  </si>
  <si>
    <t>Carbon Price: Multi-Sector LLGs (NZ$2023/tCO2e)</t>
  </si>
  <si>
    <t>Carbon Price: Forestry LLGs (NZ$2023/tCO2e)</t>
  </si>
  <si>
    <t>Carbon Price: Agriculture BioCH4 (NZ$/tCO2e)</t>
  </si>
  <si>
    <t>Carbon Price: Agriculture AfterFreeAllocation (NZ$/tCO2e)</t>
  </si>
  <si>
    <t>Population (thousand)</t>
  </si>
  <si>
    <t>GDP (2009/10 $million)</t>
  </si>
  <si>
    <t>Exchange rate (US$/NZ$)</t>
  </si>
  <si>
    <t>Oil price (US$/bbl)</t>
  </si>
  <si>
    <t>Summary of emissions</t>
  </si>
  <si>
    <t>Summary emissions by GHG Inventory classification (ktCO2e)</t>
  </si>
  <si>
    <t>Transport Energy</t>
  </si>
  <si>
    <t>Non-Transport Energy</t>
  </si>
  <si>
    <t>LULUCF Target Accounting</t>
  </si>
  <si>
    <t>Summary biogenic CH4 by GHG Inventory classification (ktCO2e)</t>
  </si>
  <si>
    <t>Summary long-lived gases by GHG Inventory classification (ktCO2e)</t>
  </si>
  <si>
    <t>Buildings, industry and energy</t>
  </si>
  <si>
    <t>Breakdown of energy emissions (ktCO2e)</t>
  </si>
  <si>
    <t>Manufacturing &amp; construction</t>
  </si>
  <si>
    <t>Electricity demand sectorial detail (GWh)</t>
  </si>
  <si>
    <t>Base demand</t>
  </si>
  <si>
    <t>Residential</t>
  </si>
  <si>
    <t>Commercial</t>
  </si>
  <si>
    <t>Industrial</t>
  </si>
  <si>
    <t>Fuel switching driven demand and new demand</t>
  </si>
  <si>
    <t>EVs</t>
  </si>
  <si>
    <t>Other transport</t>
  </si>
  <si>
    <t>New demand (data centres)</t>
  </si>
  <si>
    <t>Check:</t>
  </si>
  <si>
    <t>Electricity Generation (GWh)</t>
  </si>
  <si>
    <t>Non Co-generation</t>
  </si>
  <si>
    <t>Hydro</t>
  </si>
  <si>
    <t>Geothermal</t>
  </si>
  <si>
    <t>OnWind</t>
  </si>
  <si>
    <t>OffWind</t>
  </si>
  <si>
    <t>rSolar</t>
  </si>
  <si>
    <t>uSolar</t>
  </si>
  <si>
    <t>Biomass</t>
  </si>
  <si>
    <t>Oil</t>
  </si>
  <si>
    <t>Coal</t>
  </si>
  <si>
    <t>Gas</t>
  </si>
  <si>
    <t>Co-generation</t>
  </si>
  <si>
    <t>Biogas</t>
  </si>
  <si>
    <t>Wood</t>
  </si>
  <si>
    <t>Waste-heat</t>
  </si>
  <si>
    <t>Spill</t>
  </si>
  <si>
    <t>Electricity Generation Capacity (MW)</t>
  </si>
  <si>
    <t>CCGT</t>
  </si>
  <si>
    <t>Rankine</t>
  </si>
  <si>
    <t>OCGT</t>
  </si>
  <si>
    <t>Renewable</t>
  </si>
  <si>
    <t>Fossil</t>
  </si>
  <si>
    <t>Renewables generation (%)</t>
  </si>
  <si>
    <t>% renewables incl cogen</t>
  </si>
  <si>
    <t>% renewables excl cogen</t>
  </si>
  <si>
    <t>Gas demand (PJ)</t>
  </si>
  <si>
    <t>Petrochemicals</t>
  </si>
  <si>
    <t>Coal demand breakdown (PJ)</t>
  </si>
  <si>
    <t>Other industry</t>
  </si>
  <si>
    <t>Steel</t>
  </si>
  <si>
    <t>Cement and Lime</t>
  </si>
  <si>
    <t>Food processing</t>
  </si>
  <si>
    <t>Liquid fossil fuel demand breakdown (PJ)</t>
  </si>
  <si>
    <t>Transport - domestic</t>
  </si>
  <si>
    <t>Land Petrol</t>
  </si>
  <si>
    <t>Land Diesel</t>
  </si>
  <si>
    <t>Domestic Marine liquid</t>
  </si>
  <si>
    <t>Domestic Jet</t>
  </si>
  <si>
    <t xml:space="preserve">Transport - international </t>
  </si>
  <si>
    <t>International Marine liquid</t>
  </si>
  <si>
    <t>International Jet</t>
  </si>
  <si>
    <t>Off-road motive power</t>
  </si>
  <si>
    <t>Petrol</t>
  </si>
  <si>
    <t>Diesel</t>
  </si>
  <si>
    <t>Fuel Oil</t>
  </si>
  <si>
    <t>Heating</t>
  </si>
  <si>
    <t>Biofuel portion of liquid fuel (%)</t>
  </si>
  <si>
    <t>Solid Biomass Demand (PJ)</t>
  </si>
  <si>
    <t>Industry BH</t>
  </si>
  <si>
    <t>Res/Com/Ag/Other Ind</t>
  </si>
  <si>
    <t>Cement &amp; lime</t>
  </si>
  <si>
    <t>Food proc boiler heat</t>
  </si>
  <si>
    <t>Potential solid biomass supply available for energy uses (PJ)</t>
  </si>
  <si>
    <t>Energy costs</t>
  </si>
  <si>
    <t>Household electricity price (c/kWh)</t>
  </si>
  <si>
    <t>Household gas ($/GJ)</t>
  </si>
  <si>
    <t>Road vehicle kilometres-travelled by vehicle type and engine type (bn km)</t>
  </si>
  <si>
    <t>Light passenger vehicle</t>
  </si>
  <si>
    <t>BEV</t>
  </si>
  <si>
    <t>PHEV</t>
  </si>
  <si>
    <t>FCEV</t>
  </si>
  <si>
    <t>Light commercial vehicle</t>
  </si>
  <si>
    <t>Motorcycle</t>
  </si>
  <si>
    <t>Medium truck</t>
  </si>
  <si>
    <t>Heavy truck</t>
  </si>
  <si>
    <t>Bus</t>
  </si>
  <si>
    <t>EV proportion of vehicles entering NZ (%)</t>
  </si>
  <si>
    <t>LPV New</t>
  </si>
  <si>
    <t>LPV Used</t>
  </si>
  <si>
    <t>EV proportion of vehicle numbers (%)</t>
  </si>
  <si>
    <t>All truck</t>
  </si>
  <si>
    <t>EV proportion of vehicle kilometres travelled (%)</t>
  </si>
  <si>
    <t>Light</t>
  </si>
  <si>
    <t>Heavy</t>
  </si>
  <si>
    <t>All</t>
  </si>
  <si>
    <t>Vehicle emissions intensity</t>
  </si>
  <si>
    <t>New (gCO2/km)</t>
  </si>
  <si>
    <t>Used (gCO2/km)</t>
  </si>
  <si>
    <t>All (gCO2/km)</t>
  </si>
  <si>
    <t>Number of vehicles in fleet (thousand)</t>
  </si>
  <si>
    <t>Heavy Truck</t>
  </si>
  <si>
    <t>Number of vehicles entering fleet (thousand)</t>
  </si>
  <si>
    <t>Land (agriculture and forestry)</t>
  </si>
  <si>
    <t>Agriculture emissions by activity and inventory category (ktCO2e)</t>
  </si>
  <si>
    <t>Enteric</t>
  </si>
  <si>
    <t>Manure mgmt</t>
  </si>
  <si>
    <t>Ag soils - excreta + other</t>
  </si>
  <si>
    <t>Ag soils - fertiliser</t>
  </si>
  <si>
    <t>Urea - CO2</t>
  </si>
  <si>
    <t>Liming</t>
  </si>
  <si>
    <t xml:space="preserve">Sheep and beef </t>
  </si>
  <si>
    <t>Other agriculture</t>
  </si>
  <si>
    <t>Field burning</t>
  </si>
  <si>
    <t>All Agriculture</t>
  </si>
  <si>
    <t>Agriculture emissions by gas and activity (ktCO2e)</t>
  </si>
  <si>
    <t>CO2</t>
  </si>
  <si>
    <t>N2O</t>
  </si>
  <si>
    <t>CH4</t>
  </si>
  <si>
    <t>All gases</t>
  </si>
  <si>
    <t>CH4 split</t>
  </si>
  <si>
    <t>Sheep and beef</t>
  </si>
  <si>
    <t>N2O split</t>
  </si>
  <si>
    <t>CO2 split</t>
  </si>
  <si>
    <t>Agricultural CH4 emissions by activity (ktCH4)</t>
  </si>
  <si>
    <t>Agricultural N20 emissions by activity (ktN20)</t>
  </si>
  <si>
    <t>Stock numbers (thousand)</t>
  </si>
  <si>
    <t>Dairy milking cows</t>
  </si>
  <si>
    <t>Sheep and beef 'stock units'</t>
  </si>
  <si>
    <t>Total beef cattle</t>
  </si>
  <si>
    <t>Total sheep</t>
  </si>
  <si>
    <t>Total dairy cattle</t>
  </si>
  <si>
    <t>Agriculture sector metrics</t>
  </si>
  <si>
    <t>Stocking rate (Milking cows / ha)</t>
  </si>
  <si>
    <t>MS per head (kg MS/hd)</t>
  </si>
  <si>
    <t>Bio emissions (kgCO2e/hd)</t>
  </si>
  <si>
    <t>ShpNBeef</t>
  </si>
  <si>
    <t>Stocking rate (SU/ha)</t>
  </si>
  <si>
    <t>Meat per SU (kg/SU)</t>
  </si>
  <si>
    <t>Bio emissions (kgCO2e/SU)</t>
  </si>
  <si>
    <t>Milk solids</t>
  </si>
  <si>
    <t>Dairy (kg x 10^9)</t>
  </si>
  <si>
    <t>Meat</t>
  </si>
  <si>
    <t>ShpNBeef (kg x 10^10)</t>
  </si>
  <si>
    <t>Fertiliser</t>
  </si>
  <si>
    <t>Total N fertiliser(million kg N)</t>
  </si>
  <si>
    <t>Land area by activity (Mha)</t>
  </si>
  <si>
    <t>Exotic Forestry</t>
  </si>
  <si>
    <t>Horticulture</t>
  </si>
  <si>
    <t>Arable</t>
  </si>
  <si>
    <t>Other</t>
  </si>
  <si>
    <t>Post-1989 Native forest</t>
  </si>
  <si>
    <t>Retired</t>
  </si>
  <si>
    <t>Afforestation and deforestation (ha)</t>
  </si>
  <si>
    <t>P89 Exotic afforest</t>
  </si>
  <si>
    <t>P89 Native afforest</t>
  </si>
  <si>
    <t>Total deforestation</t>
  </si>
  <si>
    <t>Forests Sector output</t>
  </si>
  <si>
    <t>Forestry (million m3)</t>
  </si>
  <si>
    <t>Harvested timber (TRV)</t>
  </si>
  <si>
    <t>Waste emissions by inventory category (ktCO2e)</t>
  </si>
  <si>
    <t>5.A Solid Waste Disposal</t>
  </si>
  <si>
    <t>5.B Biological Treatment of Solid Waste</t>
  </si>
  <si>
    <t>5.C Incineration and Open Burning of Waste</t>
  </si>
  <si>
    <t>5.D Wastewater Treatment and Discharge</t>
  </si>
  <si>
    <t>Total waste</t>
  </si>
  <si>
    <t>Waste emissions by gas (ktCO2e)</t>
  </si>
  <si>
    <t>Waste sector metrics (kt)</t>
  </si>
  <si>
    <t>Waste to landfill</t>
  </si>
  <si>
    <t>Waste to compost</t>
  </si>
  <si>
    <t>Waste sent to AD</t>
  </si>
  <si>
    <t>Waste to recycling</t>
  </si>
  <si>
    <t>Waste to boiler fuel</t>
  </si>
  <si>
    <t>Check</t>
  </si>
  <si>
    <t>New measures</t>
  </si>
  <si>
    <t>Carbon Price: Multi-Sector LLGs (NZ$/tCO2e)</t>
  </si>
  <si>
    <t>Carbon Price: Forestry LLGs (NZ$/tCO2e)</t>
  </si>
  <si>
    <t>Afforestation (ha)</t>
  </si>
  <si>
    <t>New measures Low</t>
  </si>
  <si>
    <t>New measures High</t>
  </si>
  <si>
    <t>With emissions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</si>
</sst>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00_);_(* \(#,##0.00\);_(* &quot;-&quot;??_);_(@_)"/>
    <numFmt numFmtId="167" formatCode="_-* #,##0_-;\-* #,##0_-;_-* &quot;-&quot;??_-;_-@_-"/>
    <numFmt numFmtId="168" formatCode="_-* #,##0.0_-;\-* #,##0.0_-;_-* &quot;-&quot;??_-;_-@_-"/>
    <numFmt numFmtId="169" formatCode="_-* #,##0.0_-;\-* #,##0.0_-;_-* &quot;-&quot;?_-;_-@_-"/>
    <numFmt numFmtId="170" formatCode="#,##0.0"/>
  </numFmts>
  <fonts count="29" x14ac:knownFonts="1">
    <font>
      <sz val="11"/>
      <color theme="1"/>
      <name val="Aptos Narrow"/>
      <family val="2"/>
      <scheme val="minor"/>
    </font>
    <font>
      <sz val="11"/>
      <color theme="1"/>
      <name val="Aptos Narrow"/>
      <family val="2"/>
      <scheme val="minor"/>
    </font>
    <font>
      <sz val="11"/>
      <color rgb="FF000000"/>
      <name val="Aptos Narrow"/>
      <family val="2"/>
      <scheme val="minor"/>
    </font>
    <font>
      <b/>
      <sz val="11"/>
      <color theme="1"/>
      <name val="Aptos Narrow"/>
      <family val="2"/>
      <scheme val="minor"/>
    </font>
    <font>
      <b/>
      <sz val="11"/>
      <color theme="0"/>
      <name val="Aptos Narrow"/>
      <family val="2"/>
      <scheme val="minor"/>
    </font>
    <font>
      <b/>
      <sz val="14"/>
      <color theme="1"/>
      <name val="Aptos Narrow"/>
      <family val="2"/>
      <scheme val="minor"/>
    </font>
    <font>
      <sz val="11"/>
      <color rgb="FF92D050"/>
      <name val="Aptos Narrow"/>
      <family val="2"/>
      <scheme val="minor"/>
    </font>
    <font>
      <sz val="11"/>
      <color theme="0" tint="-0.249977111117893"/>
      <name val="Aptos Narrow"/>
      <family val="2"/>
      <scheme val="minor"/>
    </font>
    <font>
      <b/>
      <sz val="11"/>
      <name val="Aptos Narrow"/>
      <family val="2"/>
      <scheme val="minor"/>
    </font>
    <font>
      <sz val="11"/>
      <color theme="0" tint="-0.34998626667073579"/>
      <name val="Aptos Narrow"/>
      <family val="2"/>
      <scheme val="minor"/>
    </font>
    <font>
      <sz val="11"/>
      <color rgb="FFFF0000"/>
      <name val="Aptos Narrow"/>
      <family val="2"/>
      <scheme val="minor"/>
    </font>
    <font>
      <b/>
      <sz val="9"/>
      <color theme="1"/>
      <name val="Calibri"/>
      <family val="2"/>
    </font>
    <font>
      <b/>
      <sz val="9"/>
      <color rgb="FFFFFFFF"/>
      <name val="Calibri"/>
      <family val="2"/>
    </font>
    <font>
      <sz val="9"/>
      <color theme="1"/>
      <name val="Calibri"/>
      <family val="2"/>
    </font>
    <font>
      <b/>
      <sz val="9"/>
      <color rgb="FF000000"/>
      <name val="Calibri"/>
      <family val="2"/>
    </font>
    <font>
      <sz val="9"/>
      <color rgb="FF000000"/>
      <name val="Calibri"/>
      <family val="2"/>
    </font>
    <font>
      <b/>
      <vertAlign val="subscript"/>
      <sz val="9"/>
      <color rgb="FFFFFFFF"/>
      <name val="Calibri"/>
      <family val="2"/>
    </font>
    <font>
      <sz val="9"/>
      <color rgb="FFFFFFFF"/>
      <name val="Calibri"/>
      <family val="2"/>
    </font>
    <font>
      <u/>
      <sz val="11"/>
      <color theme="10"/>
      <name val="Aptos Narrow"/>
      <family val="2"/>
      <scheme val="minor"/>
    </font>
    <font>
      <vertAlign val="subscript"/>
      <sz val="9"/>
      <color rgb="FF000000"/>
      <name val="Calibri"/>
      <family val="2"/>
    </font>
    <font>
      <vertAlign val="subscript"/>
      <sz val="9"/>
      <color theme="1"/>
      <name val="Calibri"/>
      <family val="2"/>
    </font>
    <font>
      <sz val="11"/>
      <color theme="1"/>
      <name val="Calibri"/>
      <family val="2"/>
    </font>
    <font>
      <sz val="10"/>
      <color theme="1"/>
      <name val="Aptos Narrow"/>
      <family val="2"/>
      <scheme val="minor"/>
    </font>
    <font>
      <sz val="9"/>
      <color theme="1"/>
      <name val="Aptos Narrow"/>
      <family val="2"/>
      <scheme val="minor"/>
    </font>
    <font>
      <b/>
      <sz val="9"/>
      <color theme="1"/>
      <name val="Aptos Narrow"/>
      <family val="2"/>
      <scheme val="minor"/>
    </font>
    <font>
      <b/>
      <vertAlign val="subscript"/>
      <sz val="9"/>
      <color rgb="FF1C556C"/>
      <name val="Calibri"/>
      <family val="2"/>
    </font>
    <font>
      <b/>
      <sz val="9"/>
      <color rgb="FF1C556C"/>
      <name val="Calibri"/>
      <family val="2"/>
    </font>
    <font>
      <b/>
      <sz val="16"/>
      <color theme="1"/>
      <name val="Aptos Narrow"/>
      <family val="2"/>
      <scheme val="minor"/>
    </font>
    <font>
      <sz val="11"/>
      <color rgb="FF000000"/>
      <name val="Aptos Narrow"/>
      <family val="2"/>
    </font>
  </fonts>
  <fills count="9">
    <fill>
      <patternFill patternType="none"/>
    </fill>
    <fill>
      <patternFill patternType="gray125"/>
    </fill>
    <fill>
      <patternFill patternType="solid">
        <fgColor rgb="FF00ACD3"/>
        <bgColor indexed="64"/>
      </patternFill>
    </fill>
    <fill>
      <patternFill patternType="solid">
        <fgColor rgb="FFFFC000"/>
        <bgColor indexed="64"/>
      </patternFill>
    </fill>
    <fill>
      <patternFill patternType="solid">
        <fgColor rgb="FF003A5D"/>
        <bgColor indexed="64"/>
      </patternFill>
    </fill>
    <fill>
      <patternFill patternType="solid">
        <fgColor theme="3"/>
        <bgColor indexed="64"/>
      </patternFill>
    </fill>
    <fill>
      <patternFill patternType="solid">
        <fgColor rgb="FF1B556B"/>
        <bgColor indexed="64"/>
      </patternFill>
    </fill>
    <fill>
      <patternFill patternType="solid">
        <fgColor rgb="FF1C556C"/>
        <bgColor indexed="64"/>
      </patternFill>
    </fill>
    <fill>
      <patternFill patternType="solid">
        <fgColor rgb="FFD2DDE1"/>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theme="0" tint="-0.24994659260841701"/>
      </top>
      <bottom/>
      <diagonal/>
    </border>
    <border>
      <left/>
      <right style="thin">
        <color indexed="64"/>
      </right>
      <top style="thin">
        <color theme="0" tint="-0.24994659260841701"/>
      </top>
      <bottom/>
      <diagonal/>
    </border>
    <border>
      <left style="thin">
        <color indexed="64"/>
      </left>
      <right/>
      <top/>
      <bottom/>
      <diagonal/>
    </border>
    <border>
      <left/>
      <right style="medium">
        <color rgb="FF1B556B"/>
      </right>
      <top/>
      <bottom style="medium">
        <color rgb="FF1B556B"/>
      </bottom>
      <diagonal/>
    </border>
    <border>
      <left/>
      <right/>
      <top/>
      <bottom style="medium">
        <color rgb="FF1B556B"/>
      </bottom>
      <diagonal/>
    </border>
    <border>
      <left/>
      <right style="medium">
        <color rgb="FF1B556B"/>
      </right>
      <top style="medium">
        <color rgb="FF1B556B"/>
      </top>
      <bottom style="medium">
        <color rgb="FF1B556B"/>
      </bottom>
      <diagonal/>
    </border>
    <border>
      <left/>
      <right/>
      <top style="medium">
        <color rgb="FF1B556B"/>
      </top>
      <bottom style="medium">
        <color rgb="FF1B556B"/>
      </bottom>
      <diagonal/>
    </border>
    <border>
      <left/>
      <right style="medium">
        <color rgb="FF1B556B"/>
      </right>
      <top/>
      <bottom/>
      <diagonal/>
    </border>
    <border>
      <left/>
      <right style="medium">
        <color rgb="FF1C556C"/>
      </right>
      <top style="medium">
        <color rgb="FF1C556C"/>
      </top>
      <bottom style="medium">
        <color indexed="64"/>
      </bottom>
      <diagonal/>
    </border>
    <border>
      <left/>
      <right style="medium">
        <color rgb="FF1C556C"/>
      </right>
      <top style="medium">
        <color rgb="FF1C556C"/>
      </top>
      <bottom/>
      <diagonal/>
    </border>
    <border>
      <left/>
      <right style="medium">
        <color rgb="FF1C556C"/>
      </right>
      <top/>
      <bottom style="medium">
        <color indexed="64"/>
      </bottom>
      <diagonal/>
    </border>
    <border>
      <left/>
      <right/>
      <top style="medium">
        <color rgb="FF1C556C"/>
      </top>
      <bottom style="medium">
        <color rgb="FF1C556C"/>
      </bottom>
      <diagonal/>
    </border>
    <border>
      <left/>
      <right/>
      <top/>
      <bottom style="medium">
        <color indexed="64"/>
      </bottom>
      <diagonal/>
    </border>
    <border>
      <left/>
      <right style="medium">
        <color indexed="64"/>
      </right>
      <top/>
      <bottom style="medium">
        <color indexed="64"/>
      </bottom>
      <diagonal/>
    </border>
    <border>
      <left style="medium">
        <color rgb="FF1C556C"/>
      </left>
      <right/>
      <top style="medium">
        <color rgb="FF1C556C"/>
      </top>
      <bottom style="medium">
        <color rgb="FF1C556C"/>
      </bottom>
      <diagonal/>
    </border>
    <border>
      <left/>
      <right style="medium">
        <color indexed="64"/>
      </right>
      <top style="medium">
        <color indexed="64"/>
      </top>
      <bottom style="medium">
        <color indexed="64"/>
      </bottom>
      <diagonal/>
    </border>
    <border>
      <left/>
      <right style="medium">
        <color rgb="FF1B556B"/>
      </right>
      <top style="medium">
        <color rgb="FF1B556B"/>
      </top>
      <bottom style="medium">
        <color indexed="64"/>
      </bottom>
      <diagonal/>
    </border>
    <border>
      <left/>
      <right/>
      <top style="medium">
        <color rgb="FF1B556B"/>
      </top>
      <bottom style="medium">
        <color indexed="64"/>
      </bottom>
      <diagonal/>
    </border>
    <border>
      <left/>
      <right style="medium">
        <color rgb="FF1B556B"/>
      </right>
      <top style="medium">
        <color rgb="FF1B556B"/>
      </top>
      <bottom/>
      <diagonal/>
    </border>
    <border>
      <left style="medium">
        <color rgb="FF1B556B"/>
      </left>
      <right style="medium">
        <color rgb="FF1B556B"/>
      </right>
      <top/>
      <bottom/>
      <diagonal/>
    </border>
    <border>
      <left style="medium">
        <color rgb="FF1B556B"/>
      </left>
      <right style="medium">
        <color rgb="FF1B556B"/>
      </right>
      <top/>
      <bottom style="medium">
        <color rgb="FF1B556B"/>
      </bottom>
      <diagonal/>
    </border>
    <border>
      <left style="medium">
        <color rgb="FF1B556B"/>
      </left>
      <right/>
      <top/>
      <bottom style="medium">
        <color rgb="FF1B556B"/>
      </bottom>
      <diagonal/>
    </border>
    <border>
      <left style="medium">
        <color rgb="FF1B556B"/>
      </left>
      <right/>
      <top/>
      <bottom/>
      <diagonal/>
    </border>
    <border>
      <left/>
      <right/>
      <top/>
      <bottom style="medium">
        <color rgb="FF1C556C"/>
      </bottom>
      <diagonal/>
    </border>
  </borders>
  <cellStyleXfs count="6">
    <xf numFmtId="0" fontId="0"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0" fontId="18" fillId="0" borderId="0" applyNumberFormat="0" applyFill="0" applyBorder="0" applyAlignment="0" applyProtection="0"/>
    <xf numFmtId="0" fontId="22" fillId="0" borderId="0"/>
  </cellStyleXfs>
  <cellXfs count="216">
    <xf numFmtId="0" fontId="0" fillId="0" borderId="0" xfId="0"/>
    <xf numFmtId="0" fontId="0" fillId="0" borderId="1" xfId="0" applyBorder="1"/>
    <xf numFmtId="0" fontId="2" fillId="0" borderId="0" xfId="0" applyFont="1"/>
    <xf numFmtId="0" fontId="3" fillId="2" borderId="2" xfId="0" applyFont="1" applyFill="1" applyBorder="1"/>
    <xf numFmtId="1" fontId="0" fillId="0" borderId="0" xfId="0" applyNumberFormat="1"/>
    <xf numFmtId="43" fontId="0" fillId="0" borderId="0" xfId="0" applyNumberFormat="1"/>
    <xf numFmtId="0" fontId="0" fillId="3" borderId="2" xfId="0" applyFill="1" applyBorder="1"/>
    <xf numFmtId="9" fontId="0" fillId="0" borderId="0" xfId="2" applyFont="1"/>
    <xf numFmtId="0" fontId="4" fillId="4" borderId="3" xfId="3" applyFont="1" applyFill="1" applyBorder="1"/>
    <xf numFmtId="0" fontId="4" fillId="4" borderId="0" xfId="3" applyFont="1" applyFill="1"/>
    <xf numFmtId="0" fontId="4" fillId="4" borderId="4" xfId="3" applyFont="1" applyFill="1" applyBorder="1"/>
    <xf numFmtId="0" fontId="0" fillId="2" borderId="0" xfId="0" applyFill="1"/>
    <xf numFmtId="0" fontId="5" fillId="2" borderId="0" xfId="0" applyFont="1" applyFill="1"/>
    <xf numFmtId="0" fontId="3" fillId="2" borderId="0" xfId="0" applyFont="1" applyFill="1"/>
    <xf numFmtId="0" fontId="0" fillId="2" borderId="1" xfId="0" applyFill="1" applyBorder="1"/>
    <xf numFmtId="1" fontId="0" fillId="0" borderId="1" xfId="0" applyNumberFormat="1" applyBorder="1"/>
    <xf numFmtId="164" fontId="0" fillId="0" borderId="0" xfId="0" applyNumberFormat="1"/>
    <xf numFmtId="3" fontId="0" fillId="0" borderId="0" xfId="0" applyNumberFormat="1"/>
    <xf numFmtId="3" fontId="0" fillId="0" borderId="1" xfId="0" applyNumberFormat="1" applyBorder="1"/>
    <xf numFmtId="165" fontId="0" fillId="0" borderId="0" xfId="0" applyNumberFormat="1"/>
    <xf numFmtId="165" fontId="0" fillId="0" borderId="0" xfId="2" applyNumberFormat="1" applyFont="1"/>
    <xf numFmtId="1" fontId="6" fillId="0" borderId="0" xfId="0" applyNumberFormat="1" applyFont="1"/>
    <xf numFmtId="1" fontId="0" fillId="0" borderId="5" xfId="0" applyNumberFormat="1" applyBorder="1"/>
    <xf numFmtId="2" fontId="0" fillId="0" borderId="1" xfId="0" applyNumberFormat="1" applyBorder="1"/>
    <xf numFmtId="2" fontId="0" fillId="0" borderId="0" xfId="0" applyNumberFormat="1"/>
    <xf numFmtId="0" fontId="4" fillId="0" borderId="3" xfId="3" applyFont="1" applyBorder="1"/>
    <xf numFmtId="0" fontId="4" fillId="0" borderId="0" xfId="3" applyFont="1"/>
    <xf numFmtId="0" fontId="4" fillId="0" borderId="4" xfId="3" applyFont="1" applyBorder="1"/>
    <xf numFmtId="167" fontId="0" fillId="0" borderId="0" xfId="1" applyNumberFormat="1" applyFont="1"/>
    <xf numFmtId="167" fontId="0" fillId="0" borderId="1" xfId="1" applyNumberFormat="1" applyFont="1" applyBorder="1"/>
    <xf numFmtId="0" fontId="3" fillId="0" borderId="0" xfId="0" applyFont="1"/>
    <xf numFmtId="167" fontId="0" fillId="0" borderId="0" xfId="1" applyNumberFormat="1" applyFont="1" applyBorder="1"/>
    <xf numFmtId="0" fontId="7" fillId="0" borderId="0" xfId="0" applyFont="1"/>
    <xf numFmtId="167" fontId="7" fillId="0" borderId="0" xfId="1" applyNumberFormat="1" applyFont="1"/>
    <xf numFmtId="167" fontId="7" fillId="0" borderId="0" xfId="1" applyNumberFormat="1" applyFont="1" applyBorder="1"/>
    <xf numFmtId="167" fontId="7" fillId="0" borderId="1" xfId="1" applyNumberFormat="1" applyFont="1" applyBorder="1"/>
    <xf numFmtId="0" fontId="8" fillId="0" borderId="0" xfId="3" applyFont="1"/>
    <xf numFmtId="167" fontId="0" fillId="0" borderId="0" xfId="0" applyNumberFormat="1"/>
    <xf numFmtId="0" fontId="3" fillId="0" borderId="3" xfId="3" applyFont="1" applyBorder="1"/>
    <xf numFmtId="0" fontId="9" fillId="0" borderId="0" xfId="0" applyFont="1"/>
    <xf numFmtId="167" fontId="9" fillId="0" borderId="0" xfId="0" applyNumberFormat="1" applyFont="1"/>
    <xf numFmtId="167" fontId="9" fillId="0" borderId="1" xfId="0" applyNumberFormat="1" applyFont="1" applyBorder="1"/>
    <xf numFmtId="9" fontId="9" fillId="0" borderId="0" xfId="2" applyFont="1"/>
    <xf numFmtId="165" fontId="9" fillId="0" borderId="0" xfId="2" applyNumberFormat="1" applyFont="1"/>
    <xf numFmtId="9" fontId="0" fillId="0" borderId="0" xfId="2" applyFont="1" applyBorder="1"/>
    <xf numFmtId="9" fontId="0" fillId="0" borderId="1" xfId="2" applyFont="1" applyBorder="1"/>
    <xf numFmtId="1" fontId="0" fillId="0" borderId="0" xfId="2" applyNumberFormat="1" applyFont="1"/>
    <xf numFmtId="1" fontId="0" fillId="0" borderId="0" xfId="2" applyNumberFormat="1" applyFont="1" applyBorder="1"/>
    <xf numFmtId="1" fontId="0" fillId="0" borderId="1" xfId="2" applyNumberFormat="1" applyFont="1" applyBorder="1"/>
    <xf numFmtId="167" fontId="0" fillId="0" borderId="1" xfId="0" applyNumberFormat="1" applyBorder="1"/>
    <xf numFmtId="9" fontId="0" fillId="0" borderId="0" xfId="0" applyNumberFormat="1"/>
    <xf numFmtId="9" fontId="0" fillId="0" borderId="1" xfId="0" applyNumberFormat="1" applyBorder="1"/>
    <xf numFmtId="0" fontId="4" fillId="5" borderId="3" xfId="3" applyFont="1" applyFill="1" applyBorder="1"/>
    <xf numFmtId="0" fontId="0" fillId="5" borderId="0" xfId="0" applyFill="1"/>
    <xf numFmtId="167" fontId="0" fillId="5" borderId="0" xfId="1" applyNumberFormat="1" applyFont="1" applyFill="1"/>
    <xf numFmtId="167" fontId="0" fillId="5" borderId="0" xfId="1" applyNumberFormat="1" applyFont="1" applyFill="1" applyBorder="1"/>
    <xf numFmtId="167" fontId="0" fillId="5" borderId="1" xfId="1" applyNumberFormat="1" applyFont="1" applyFill="1" applyBorder="1"/>
    <xf numFmtId="166" fontId="0" fillId="0" borderId="0" xfId="1" applyFont="1"/>
    <xf numFmtId="2" fontId="0" fillId="0" borderId="0" xfId="2" applyNumberFormat="1" applyFont="1"/>
    <xf numFmtId="2" fontId="0" fillId="0" borderId="0" xfId="2" applyNumberFormat="1" applyFont="1" applyBorder="1"/>
    <xf numFmtId="2" fontId="0" fillId="0" borderId="1" xfId="2" applyNumberFormat="1" applyFont="1" applyBorder="1"/>
    <xf numFmtId="168" fontId="0" fillId="0" borderId="0" xfId="1" applyNumberFormat="1" applyFont="1"/>
    <xf numFmtId="168" fontId="0" fillId="0" borderId="0" xfId="1" applyNumberFormat="1" applyFont="1" applyBorder="1"/>
    <xf numFmtId="168" fontId="0" fillId="0" borderId="1" xfId="1" applyNumberFormat="1" applyFont="1" applyBorder="1"/>
    <xf numFmtId="0" fontId="10" fillId="0" borderId="0" xfId="0" applyFont="1"/>
    <xf numFmtId="4" fontId="0" fillId="0" borderId="0" xfId="1" applyNumberFormat="1" applyFont="1" applyAlignment="1">
      <alignment horizontal="right"/>
    </xf>
    <xf numFmtId="4" fontId="0" fillId="0" borderId="1" xfId="1" applyNumberFormat="1" applyFont="1" applyBorder="1" applyAlignment="1">
      <alignment horizontal="right"/>
    </xf>
    <xf numFmtId="166" fontId="0" fillId="0" borderId="1" xfId="1" applyFont="1" applyBorder="1"/>
    <xf numFmtId="0" fontId="12" fillId="6" borderId="8" xfId="0" applyFont="1" applyFill="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center" vertical="center" wrapText="1"/>
    </xf>
    <xf numFmtId="0" fontId="13" fillId="0" borderId="6" xfId="0" applyFont="1" applyBorder="1" applyAlignment="1">
      <alignment vertical="center" wrapText="1"/>
    </xf>
    <xf numFmtId="0" fontId="13" fillId="0" borderId="0" xfId="0" applyFont="1"/>
    <xf numFmtId="0" fontId="13" fillId="0" borderId="6" xfId="0" applyFont="1" applyBorder="1" applyAlignment="1">
      <alignment horizontal="center" vertical="center" wrapText="1"/>
    </xf>
    <xf numFmtId="0" fontId="11" fillId="0" borderId="6" xfId="0" applyFont="1" applyBorder="1" applyAlignment="1">
      <alignment horizontal="center" vertical="center"/>
    </xf>
    <xf numFmtId="0" fontId="13" fillId="0" borderId="6" xfId="0" applyFont="1" applyBorder="1" applyAlignment="1">
      <alignment horizontal="center" vertical="center"/>
    </xf>
    <xf numFmtId="0" fontId="15" fillId="0" borderId="7" xfId="0" applyFont="1" applyBorder="1" applyAlignment="1">
      <alignment horizontal="center" vertical="center"/>
    </xf>
    <xf numFmtId="0" fontId="12" fillId="7" borderId="13" xfId="0" applyFont="1" applyFill="1" applyBorder="1" applyAlignment="1">
      <alignment vertical="center" textRotation="90" wrapText="1"/>
    </xf>
    <xf numFmtId="0" fontId="12" fillId="7" borderId="15" xfId="0" applyFont="1" applyFill="1" applyBorder="1" applyAlignment="1">
      <alignment vertical="center" textRotation="90" wrapText="1"/>
    </xf>
    <xf numFmtId="0" fontId="14" fillId="0" borderId="16" xfId="0" applyFont="1" applyBorder="1" applyAlignment="1">
      <alignment vertical="center" wrapText="1"/>
    </xf>
    <xf numFmtId="0" fontId="14" fillId="0" borderId="16" xfId="0" applyFont="1" applyBorder="1" applyAlignment="1">
      <alignment horizontal="right" vertical="center"/>
    </xf>
    <xf numFmtId="0" fontId="14" fillId="0" borderId="15" xfId="0" applyFont="1" applyBorder="1" applyAlignment="1">
      <alignment horizontal="right" vertical="center"/>
    </xf>
    <xf numFmtId="0" fontId="12" fillId="6" borderId="8" xfId="0" applyFont="1" applyFill="1" applyBorder="1" applyAlignment="1">
      <alignment horizontal="right" vertical="center" wrapText="1"/>
    </xf>
    <xf numFmtId="0" fontId="12" fillId="6" borderId="9" xfId="0" applyFont="1" applyFill="1" applyBorder="1" applyAlignment="1">
      <alignment horizontal="right" vertical="center" wrapText="1"/>
    </xf>
    <xf numFmtId="0" fontId="14" fillId="0" borderId="6" xfId="0" applyFont="1" applyBorder="1" applyAlignment="1">
      <alignment horizontal="right" vertical="center" wrapText="1"/>
    </xf>
    <xf numFmtId="0" fontId="14" fillId="0" borderId="7" xfId="0" applyFont="1" applyBorder="1" applyAlignment="1">
      <alignment horizontal="right" vertical="center" wrapText="1"/>
    </xf>
    <xf numFmtId="0" fontId="13" fillId="0" borderId="6" xfId="0" applyFont="1" applyBorder="1" applyAlignment="1">
      <alignment horizontal="right" vertical="center" wrapText="1"/>
    </xf>
    <xf numFmtId="0" fontId="15" fillId="0" borderId="6" xfId="0" applyFont="1" applyBorder="1" applyAlignment="1">
      <alignment horizontal="right" vertical="center" wrapText="1"/>
    </xf>
    <xf numFmtId="0" fontId="15" fillId="0" borderId="7" xfId="0" applyFont="1" applyBorder="1" applyAlignment="1">
      <alignment horizontal="right" vertical="center" wrapText="1"/>
    </xf>
    <xf numFmtId="0" fontId="12" fillId="6" borderId="19" xfId="0" applyFont="1" applyFill="1" applyBorder="1" applyAlignment="1">
      <alignment vertical="center" wrapText="1"/>
    </xf>
    <xf numFmtId="0" fontId="17" fillId="6" borderId="19" xfId="0" applyFont="1" applyFill="1" applyBorder="1" applyAlignment="1">
      <alignment horizontal="right" vertical="center" wrapText="1"/>
    </xf>
    <xf numFmtId="0" fontId="12" fillId="6" borderId="19" xfId="0" applyFont="1" applyFill="1" applyBorder="1" applyAlignment="1">
      <alignment horizontal="right" vertical="center" wrapText="1"/>
    </xf>
    <xf numFmtId="0" fontId="12" fillId="6" borderId="20" xfId="0" applyFont="1" applyFill="1" applyBorder="1" applyAlignment="1">
      <alignment horizontal="right" vertical="center" wrapText="1"/>
    </xf>
    <xf numFmtId="9" fontId="15" fillId="8" borderId="16" xfId="0" applyNumberFormat="1" applyFont="1" applyFill="1" applyBorder="1" applyAlignment="1">
      <alignment horizontal="right" vertical="center"/>
    </xf>
    <xf numFmtId="9" fontId="15" fillId="8" borderId="16" xfId="0" applyNumberFormat="1" applyFont="1" applyFill="1" applyBorder="1" applyAlignment="1">
      <alignment horizontal="right" vertical="center" wrapText="1"/>
    </xf>
    <xf numFmtId="9" fontId="13" fillId="0" borderId="16" xfId="0" applyNumberFormat="1" applyFont="1" applyBorder="1" applyAlignment="1">
      <alignment horizontal="right" vertical="center"/>
    </xf>
    <xf numFmtId="9" fontId="15" fillId="8" borderId="15" xfId="0" applyNumberFormat="1" applyFont="1" applyFill="1" applyBorder="1" applyAlignment="1">
      <alignment horizontal="right" vertical="center"/>
    </xf>
    <xf numFmtId="0" fontId="15" fillId="0" borderId="16" xfId="0" applyFont="1" applyBorder="1" applyAlignment="1">
      <alignment vertical="center" wrapText="1"/>
    </xf>
    <xf numFmtId="0" fontId="11" fillId="0" borderId="16" xfId="0" applyFont="1" applyBorder="1" applyAlignment="1">
      <alignment vertical="center" wrapText="1"/>
    </xf>
    <xf numFmtId="9" fontId="14" fillId="8" borderId="16" xfId="0" applyNumberFormat="1" applyFont="1" applyFill="1" applyBorder="1" applyAlignment="1">
      <alignment horizontal="right" vertical="center"/>
    </xf>
    <xf numFmtId="9" fontId="14" fillId="8" borderId="16" xfId="0" applyNumberFormat="1" applyFont="1" applyFill="1" applyBorder="1" applyAlignment="1">
      <alignment horizontal="right" vertical="center" wrapText="1"/>
    </xf>
    <xf numFmtId="9" fontId="11" fillId="0" borderId="16" xfId="0" applyNumberFormat="1" applyFont="1" applyBorder="1" applyAlignment="1">
      <alignment horizontal="right" vertical="center"/>
    </xf>
    <xf numFmtId="9" fontId="14" fillId="8" borderId="15" xfId="0" applyNumberFormat="1" applyFont="1" applyFill="1" applyBorder="1" applyAlignment="1">
      <alignment horizontal="right" vertical="center"/>
    </xf>
    <xf numFmtId="0" fontId="12" fillId="6" borderId="6" xfId="0" applyFont="1" applyFill="1" applyBorder="1" applyAlignment="1">
      <alignment vertical="center" wrapText="1"/>
    </xf>
    <xf numFmtId="0" fontId="12" fillId="6" borderId="6" xfId="0" applyFont="1" applyFill="1" applyBorder="1" applyAlignment="1">
      <alignment horizontal="right" vertical="center" wrapText="1"/>
    </xf>
    <xf numFmtId="0" fontId="12" fillId="6" borderId="7" xfId="0" applyFont="1" applyFill="1" applyBorder="1" applyAlignment="1">
      <alignment horizontal="right" vertical="center" wrapText="1"/>
    </xf>
    <xf numFmtId="9" fontId="13" fillId="0" borderId="6" xfId="0" applyNumberFormat="1" applyFont="1" applyBorder="1" applyAlignment="1">
      <alignment horizontal="right" vertical="center"/>
    </xf>
    <xf numFmtId="9" fontId="13" fillId="0" borderId="6" xfId="0" applyNumberFormat="1" applyFont="1" applyBorder="1" applyAlignment="1">
      <alignment horizontal="right" vertical="center" wrapText="1"/>
    </xf>
    <xf numFmtId="9" fontId="13" fillId="0" borderId="7" xfId="0" applyNumberFormat="1" applyFont="1" applyBorder="1" applyAlignment="1">
      <alignment horizontal="right" vertical="center"/>
    </xf>
    <xf numFmtId="9" fontId="11" fillId="0" borderId="6" xfId="0" applyNumberFormat="1" applyFont="1" applyBorder="1" applyAlignment="1">
      <alignment horizontal="right" vertical="center"/>
    </xf>
    <xf numFmtId="9" fontId="11" fillId="0" borderId="6" xfId="0" applyNumberFormat="1" applyFont="1" applyBorder="1" applyAlignment="1">
      <alignment horizontal="right" vertical="center" wrapText="1"/>
    </xf>
    <xf numFmtId="0" fontId="11" fillId="0" borderId="6" xfId="0" applyFont="1" applyBorder="1" applyAlignment="1">
      <alignment horizontal="right" vertical="center" wrapText="1"/>
    </xf>
    <xf numFmtId="9" fontId="11" fillId="0" borderId="7" xfId="0" applyNumberFormat="1" applyFont="1" applyBorder="1" applyAlignment="1">
      <alignment horizontal="right" vertical="center"/>
    </xf>
    <xf numFmtId="0" fontId="13" fillId="0" borderId="10" xfId="0" applyFont="1" applyBorder="1" applyAlignment="1">
      <alignment vertical="center" wrapText="1"/>
    </xf>
    <xf numFmtId="0" fontId="13" fillId="0" borderId="7" xfId="0" applyFont="1" applyBorder="1" applyAlignment="1">
      <alignment vertical="center" wrapText="1"/>
    </xf>
    <xf numFmtId="0" fontId="12" fillId="6" borderId="6" xfId="0" applyFont="1" applyFill="1" applyBorder="1" applyAlignment="1">
      <alignment horizontal="center" vertical="center"/>
    </xf>
    <xf numFmtId="0" fontId="12" fillId="6" borderId="7" xfId="0" applyFont="1" applyFill="1" applyBorder="1" applyAlignment="1">
      <alignment horizontal="center" vertical="center"/>
    </xf>
    <xf numFmtId="0" fontId="15" fillId="0" borderId="6" xfId="0" applyFont="1" applyBorder="1" applyAlignment="1">
      <alignment horizontal="center" vertical="center"/>
    </xf>
    <xf numFmtId="0" fontId="12" fillId="6" borderId="0" xfId="0" applyFont="1" applyFill="1" applyAlignment="1">
      <alignment horizontal="center" vertical="center"/>
    </xf>
    <xf numFmtId="0" fontId="14" fillId="0" borderId="7" xfId="0" applyFont="1" applyBorder="1" applyAlignment="1">
      <alignment horizontal="left" vertical="center"/>
    </xf>
    <xf numFmtId="0" fontId="15" fillId="0" borderId="7" xfId="0" applyFont="1" applyBorder="1" applyAlignment="1">
      <alignment horizontal="left" vertical="center"/>
    </xf>
    <xf numFmtId="0" fontId="15" fillId="0" borderId="6" xfId="0" applyFont="1" applyBorder="1" applyAlignment="1">
      <alignment horizontal="left" vertical="center"/>
    </xf>
    <xf numFmtId="9" fontId="15" fillId="0" borderId="6" xfId="0" applyNumberFormat="1" applyFont="1" applyBorder="1" applyAlignment="1">
      <alignment horizontal="center" vertical="center"/>
    </xf>
    <xf numFmtId="0" fontId="13" fillId="0" borderId="0" xfId="0" applyFont="1" applyAlignment="1">
      <alignment vertical="center"/>
    </xf>
    <xf numFmtId="0" fontId="12" fillId="6" borderId="10" xfId="0" applyFont="1" applyFill="1" applyBorder="1" applyAlignment="1">
      <alignment horizontal="left" vertical="center"/>
    </xf>
    <xf numFmtId="0" fontId="12" fillId="6" borderId="6" xfId="0" applyFont="1" applyFill="1" applyBorder="1" applyAlignment="1">
      <alignment horizontal="left" vertical="center"/>
    </xf>
    <xf numFmtId="0" fontId="12" fillId="6" borderId="10" xfId="0" applyFont="1" applyFill="1" applyBorder="1" applyAlignment="1">
      <alignment horizontal="center" vertical="center"/>
    </xf>
    <xf numFmtId="0" fontId="13" fillId="0" borderId="7" xfId="0" applyFont="1" applyBorder="1" applyAlignment="1">
      <alignment horizontal="center" vertical="center"/>
    </xf>
    <xf numFmtId="0" fontId="11" fillId="0" borderId="7" xfId="0" applyFont="1" applyBorder="1" applyAlignment="1">
      <alignment horizontal="center" vertical="center"/>
    </xf>
    <xf numFmtId="164" fontId="14" fillId="0" borderId="6" xfId="0" applyNumberFormat="1" applyFont="1" applyBorder="1" applyAlignment="1">
      <alignment horizontal="right" vertical="center" wrapText="1"/>
    </xf>
    <xf numFmtId="164" fontId="14" fillId="0" borderId="7" xfId="0" applyNumberFormat="1" applyFont="1" applyBorder="1" applyAlignment="1">
      <alignment horizontal="right" vertical="center" wrapText="1"/>
    </xf>
    <xf numFmtId="164" fontId="15" fillId="0" borderId="6" xfId="0" applyNumberFormat="1" applyFont="1" applyBorder="1" applyAlignment="1">
      <alignment horizontal="right" vertical="center" wrapText="1"/>
    </xf>
    <xf numFmtId="164" fontId="15" fillId="0" borderId="7" xfId="0" applyNumberFormat="1" applyFont="1" applyBorder="1" applyAlignment="1">
      <alignment horizontal="right" vertical="center" wrapText="1"/>
    </xf>
    <xf numFmtId="164" fontId="13" fillId="0" borderId="6" xfId="0" applyNumberFormat="1" applyFont="1" applyBorder="1" applyAlignment="1">
      <alignment horizontal="right" vertical="center" wrapText="1"/>
    </xf>
    <xf numFmtId="164" fontId="13" fillId="0" borderId="7" xfId="0" applyNumberFormat="1" applyFont="1" applyBorder="1" applyAlignment="1">
      <alignment horizontal="right" vertical="center" wrapText="1"/>
    </xf>
    <xf numFmtId="164" fontId="15" fillId="8" borderId="16" xfId="0" applyNumberFormat="1" applyFont="1" applyFill="1" applyBorder="1" applyAlignment="1">
      <alignment horizontal="right" vertical="center"/>
    </xf>
    <xf numFmtId="164" fontId="14" fillId="8" borderId="16" xfId="0" applyNumberFormat="1" applyFont="1" applyFill="1" applyBorder="1" applyAlignment="1">
      <alignment horizontal="right" vertical="center"/>
    </xf>
    <xf numFmtId="164" fontId="13" fillId="0" borderId="16" xfId="0" applyNumberFormat="1" applyFont="1" applyBorder="1" applyAlignment="1">
      <alignment horizontal="right" vertical="center" wrapText="1"/>
    </xf>
    <xf numFmtId="164" fontId="11" fillId="0" borderId="16" xfId="0" applyNumberFormat="1" applyFont="1" applyBorder="1" applyAlignment="1">
      <alignment horizontal="right" vertical="center" wrapText="1"/>
    </xf>
    <xf numFmtId="164" fontId="11" fillId="0" borderId="6" xfId="0" applyNumberFormat="1" applyFont="1" applyBorder="1" applyAlignment="1">
      <alignment horizontal="right" vertical="center" wrapText="1"/>
    </xf>
    <xf numFmtId="1" fontId="21" fillId="0" borderId="0" xfId="0" applyNumberFormat="1" applyFont="1"/>
    <xf numFmtId="0" fontId="12" fillId="6" borderId="24" xfId="0" applyFont="1" applyFill="1" applyBorder="1" applyAlignment="1">
      <alignment horizontal="center" vertical="center"/>
    </xf>
    <xf numFmtId="0" fontId="12" fillId="7" borderId="11" xfId="0" applyFont="1" applyFill="1" applyBorder="1" applyAlignment="1">
      <alignment vertical="center" textRotation="90" wrapText="1"/>
    </xf>
    <xf numFmtId="0" fontId="14" fillId="0" borderId="18" xfId="0" applyFont="1" applyBorder="1" applyAlignment="1">
      <alignment horizontal="right" vertical="center"/>
    </xf>
    <xf numFmtId="169" fontId="0" fillId="0" borderId="0" xfId="0" applyNumberFormat="1"/>
    <xf numFmtId="0" fontId="13" fillId="0" borderId="7" xfId="0" applyFont="1" applyBorder="1" applyAlignment="1">
      <alignment horizontal="right" vertical="center" wrapText="1"/>
    </xf>
    <xf numFmtId="2" fontId="13" fillId="0" borderId="6" xfId="0" applyNumberFormat="1" applyFont="1" applyBorder="1" applyAlignment="1">
      <alignment horizontal="right" vertic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164" fontId="14" fillId="0" borderId="16" xfId="0" applyNumberFormat="1" applyFont="1" applyBorder="1" applyAlignment="1">
      <alignment horizontal="right" vertical="center"/>
    </xf>
    <xf numFmtId="170" fontId="15" fillId="0" borderId="26" xfId="0" applyNumberFormat="1" applyFont="1" applyBorder="1" applyAlignment="1">
      <alignment horizontal="center" vertical="center"/>
    </xf>
    <xf numFmtId="170" fontId="14" fillId="0" borderId="26" xfId="0" applyNumberFormat="1" applyFont="1" applyBorder="1" applyAlignment="1">
      <alignment horizontal="center" vertical="center"/>
    </xf>
    <xf numFmtId="164" fontId="13" fillId="0" borderId="6" xfId="0" applyNumberFormat="1" applyFont="1" applyBorder="1" applyAlignment="1">
      <alignment horizontal="right" vertical="center"/>
    </xf>
    <xf numFmtId="164" fontId="11" fillId="0" borderId="6" xfId="0" applyNumberFormat="1" applyFont="1" applyBorder="1" applyAlignment="1">
      <alignment horizontal="right" vertical="center"/>
    </xf>
    <xf numFmtId="0" fontId="15"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center"/>
    </xf>
    <xf numFmtId="0" fontId="12" fillId="6" borderId="7" xfId="0" applyFont="1" applyFill="1" applyBorder="1" applyAlignment="1">
      <alignment horizontal="center" vertical="center" wrapText="1"/>
    </xf>
    <xf numFmtId="0" fontId="13" fillId="0" borderId="7" xfId="0" applyFont="1" applyBorder="1" applyAlignment="1">
      <alignment horizontal="center" vertical="center" wrapText="1"/>
    </xf>
    <xf numFmtId="0" fontId="18" fillId="0" borderId="0" xfId="4"/>
    <xf numFmtId="167" fontId="21" fillId="0" borderId="0" xfId="1" applyNumberFormat="1" applyFont="1" applyFill="1" applyBorder="1"/>
    <xf numFmtId="167" fontId="4" fillId="0" borderId="3" xfId="3" applyNumberFormat="1" applyFont="1" applyBorder="1"/>
    <xf numFmtId="0" fontId="11" fillId="0" borderId="8" xfId="0" applyFont="1" applyBorder="1" applyAlignment="1">
      <alignment vertical="center" wrapText="1"/>
    </xf>
    <xf numFmtId="164" fontId="11" fillId="0" borderId="8" xfId="0" applyNumberFormat="1" applyFont="1" applyBorder="1" applyAlignment="1">
      <alignment horizontal="right" vertical="center" wrapText="1"/>
    </xf>
    <xf numFmtId="164" fontId="11" fillId="0" borderId="7" xfId="0" applyNumberFormat="1" applyFont="1" applyBorder="1" applyAlignment="1">
      <alignment horizontal="right" vertical="center" wrapText="1"/>
    </xf>
    <xf numFmtId="0" fontId="11" fillId="0" borderId="0" xfId="0" applyFont="1" applyAlignment="1">
      <alignment vertical="center" wrapText="1"/>
    </xf>
    <xf numFmtId="164" fontId="11" fillId="0" borderId="0" xfId="0" applyNumberFormat="1" applyFont="1" applyAlignment="1">
      <alignment horizontal="right" vertical="center"/>
    </xf>
    <xf numFmtId="9" fontId="11" fillId="0" borderId="0" xfId="0" applyNumberFormat="1" applyFont="1" applyAlignment="1">
      <alignment horizontal="right" vertical="center"/>
    </xf>
    <xf numFmtId="9" fontId="11"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1" fillId="0" borderId="0" xfId="0" applyFont="1" applyAlignment="1">
      <alignment vertical="center"/>
    </xf>
    <xf numFmtId="0" fontId="12" fillId="6" borderId="6" xfId="0" applyFont="1" applyFill="1" applyBorder="1" applyAlignment="1">
      <alignment horizontal="center" vertical="center" wrapText="1"/>
    </xf>
    <xf numFmtId="0" fontId="11" fillId="0" borderId="6" xfId="0" applyFont="1" applyBorder="1" applyAlignment="1">
      <alignment horizontal="left" vertical="center" wrapText="1"/>
    </xf>
    <xf numFmtId="0" fontId="11" fillId="0" borderId="0" xfId="0" applyFont="1" applyAlignment="1">
      <alignment horizontal="left" vertical="center" indent="7"/>
    </xf>
    <xf numFmtId="0" fontId="23" fillId="0" borderId="0" xfId="0" applyFont="1"/>
    <xf numFmtId="0" fontId="11" fillId="0" borderId="0" xfId="0" applyFont="1"/>
    <xf numFmtId="0" fontId="24" fillId="0" borderId="0" xfId="0" applyFont="1"/>
    <xf numFmtId="0" fontId="11" fillId="0" borderId="0" xfId="0" applyFont="1" applyAlignment="1">
      <alignment horizontal="left" vertical="center" indent="8"/>
    </xf>
    <xf numFmtId="0" fontId="14" fillId="0" borderId="0" xfId="0" applyFont="1" applyAlignment="1">
      <alignment vertical="center" wrapText="1"/>
    </xf>
    <xf numFmtId="164" fontId="14" fillId="0" borderId="0" xfId="0" applyNumberFormat="1" applyFont="1" applyAlignment="1">
      <alignment horizontal="right" vertical="center"/>
    </xf>
    <xf numFmtId="0" fontId="14" fillId="0" borderId="0" xfId="0" applyFont="1" applyAlignment="1">
      <alignment horizontal="right" vertical="center"/>
    </xf>
    <xf numFmtId="164" fontId="15" fillId="0" borderId="2" xfId="5" applyNumberFormat="1" applyFont="1" applyBorder="1"/>
    <xf numFmtId="1" fontId="23" fillId="0" borderId="0" xfId="0" applyNumberFormat="1" applyFont="1"/>
    <xf numFmtId="165" fontId="23" fillId="0" borderId="0" xfId="2" applyNumberFormat="1" applyFont="1"/>
    <xf numFmtId="0" fontId="13" fillId="0" borderId="6" xfId="0" applyFont="1" applyBorder="1" applyAlignment="1">
      <alignment horizontal="left" vertical="center" wrapText="1"/>
    </xf>
    <xf numFmtId="0" fontId="23" fillId="0" borderId="0" xfId="0" applyFont="1" applyAlignment="1">
      <alignment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164" fontId="13" fillId="0" borderId="6" xfId="0" applyNumberFormat="1" applyFont="1" applyBorder="1" applyAlignment="1">
      <alignment horizontal="center" vertical="center" wrapText="1"/>
    </xf>
    <xf numFmtId="0" fontId="13" fillId="6" borderId="6" xfId="0" applyFont="1" applyFill="1" applyBorder="1" applyAlignment="1">
      <alignment vertical="top"/>
    </xf>
    <xf numFmtId="0" fontId="27" fillId="0" borderId="0" xfId="0" applyFont="1"/>
    <xf numFmtId="0" fontId="28" fillId="0" borderId="0" xfId="0" applyFont="1"/>
    <xf numFmtId="9" fontId="15" fillId="0" borderId="7" xfId="0" applyNumberFormat="1" applyFont="1" applyBorder="1" applyAlignment="1">
      <alignment horizontal="center" vertical="center"/>
    </xf>
    <xf numFmtId="0" fontId="12" fillId="7" borderId="6" xfId="0" applyFont="1" applyFill="1" applyBorder="1" applyAlignment="1">
      <alignment horizontal="left" vertical="center" wrapText="1"/>
    </xf>
    <xf numFmtId="0" fontId="12" fillId="6" borderId="24" xfId="0" applyFont="1" applyFill="1" applyBorder="1" applyAlignment="1">
      <alignment horizontal="left" vertical="center"/>
    </xf>
    <xf numFmtId="0" fontId="14" fillId="0" borderId="6" xfId="0" applyFont="1" applyBorder="1" applyAlignment="1">
      <alignment horizontal="center" vertical="center"/>
    </xf>
    <xf numFmtId="0" fontId="12" fillId="7" borderId="17" xfId="0" applyFont="1" applyFill="1" applyBorder="1" applyAlignment="1">
      <alignment horizontal="right" vertical="center" wrapText="1"/>
    </xf>
    <xf numFmtId="0" fontId="12" fillId="7" borderId="14" xfId="0" applyFont="1" applyFill="1" applyBorder="1" applyAlignment="1">
      <alignment horizontal="right" vertical="center" wrapText="1"/>
    </xf>
    <xf numFmtId="0" fontId="12" fillId="6" borderId="22" xfId="0" applyFont="1" applyFill="1" applyBorder="1" applyAlignment="1">
      <alignment horizontal="justify" vertical="center" wrapText="1"/>
    </xf>
    <xf numFmtId="0" fontId="12" fillId="6" borderId="23" xfId="0" applyFont="1" applyFill="1" applyBorder="1" applyAlignment="1">
      <alignment horizontal="justify" vertical="center" wrapText="1"/>
    </xf>
    <xf numFmtId="0" fontId="12" fillId="6" borderId="25"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24" xfId="0" applyFont="1" applyFill="1" applyBorder="1" applyAlignment="1">
      <alignment horizontal="left" vertical="center"/>
    </xf>
    <xf numFmtId="0" fontId="12" fillId="6" borderId="6" xfId="0" applyFont="1" applyFill="1" applyBorder="1" applyAlignment="1">
      <alignment horizontal="left"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2" fillId="7" borderId="17"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3" fillId="0" borderId="21" xfId="0" applyFont="1" applyBorder="1" applyAlignment="1">
      <alignment vertical="center" wrapText="1"/>
    </xf>
    <xf numFmtId="0" fontId="13" fillId="0" borderId="6" xfId="0" applyFont="1" applyBorder="1" applyAlignment="1">
      <alignment vertical="center" wrapText="1"/>
    </xf>
    <xf numFmtId="0" fontId="11" fillId="0" borderId="21" xfId="0" applyFont="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xf numFmtId="0" fontId="12" fillId="6" borderId="10" xfId="0" applyFont="1" applyFill="1" applyBorder="1" applyAlignment="1">
      <alignment horizontal="justify" vertical="center" wrapText="1"/>
    </xf>
    <xf numFmtId="0" fontId="12" fillId="6" borderId="6" xfId="0" applyFont="1" applyFill="1" applyBorder="1" applyAlignment="1">
      <alignment horizontal="justify" vertical="center" wrapText="1"/>
    </xf>
  </cellXfs>
  <cellStyles count="6">
    <cellStyle name="Comma" xfId="1" builtinId="3"/>
    <cellStyle name="Hyperlink" xfId="4" builtinId="8"/>
    <cellStyle name="Normal" xfId="0" builtinId="0"/>
    <cellStyle name="Normal 2" xfId="3" xr:uid="{5EABDE4F-96F6-458C-89D2-CCC36F9020F2}"/>
    <cellStyle name="Normal 3 2" xfId="5" xr:uid="{9F0A65CD-168E-43F5-8280-DC470F4CB08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F2146-3170-41B5-95BA-46A679887B62}">
  <dimension ref="A1:C15"/>
  <sheetViews>
    <sheetView workbookViewId="0">
      <selection activeCell="K8" sqref="K8"/>
    </sheetView>
  </sheetViews>
  <sheetFormatPr defaultRowHeight="14.4" x14ac:dyDescent="0.3"/>
  <cols>
    <col min="1" max="1" width="5.77734375" customWidth="1"/>
    <col min="2" max="2" width="32.21875" customWidth="1"/>
    <col min="3" max="3" width="17.5546875" customWidth="1"/>
  </cols>
  <sheetData>
    <row r="1" spans="1:3" ht="21" x14ac:dyDescent="0.4">
      <c r="A1" s="191" t="s">
        <v>0</v>
      </c>
    </row>
    <row r="3" spans="1:3" x14ac:dyDescent="0.3">
      <c r="A3" s="30" t="s">
        <v>1</v>
      </c>
    </row>
    <row r="4" spans="1:3" x14ac:dyDescent="0.3">
      <c r="A4" s="30"/>
      <c r="B4" s="30" t="s">
        <v>2</v>
      </c>
      <c r="C4" s="30" t="s">
        <v>3</v>
      </c>
    </row>
    <row r="5" spans="1:3" x14ac:dyDescent="0.3">
      <c r="A5" s="30"/>
      <c r="B5" s="160" t="s">
        <v>4</v>
      </c>
      <c r="C5" t="s">
        <v>5</v>
      </c>
    </row>
    <row r="6" spans="1:3" x14ac:dyDescent="0.3">
      <c r="B6" s="160" t="s">
        <v>6</v>
      </c>
      <c r="C6" t="s">
        <v>7</v>
      </c>
    </row>
    <row r="7" spans="1:3" x14ac:dyDescent="0.3">
      <c r="B7" s="160" t="s">
        <v>8</v>
      </c>
      <c r="C7" t="s">
        <v>9</v>
      </c>
    </row>
    <row r="8" spans="1:3" x14ac:dyDescent="0.3">
      <c r="B8" s="160" t="s">
        <v>10</v>
      </c>
      <c r="C8" t="s">
        <v>11</v>
      </c>
    </row>
    <row r="9" spans="1:3" x14ac:dyDescent="0.3">
      <c r="B9" s="160" t="s">
        <v>12</v>
      </c>
      <c r="C9" t="s">
        <v>13</v>
      </c>
    </row>
    <row r="10" spans="1:3" x14ac:dyDescent="0.3">
      <c r="B10" s="160" t="s">
        <v>14</v>
      </c>
      <c r="C10" t="s">
        <v>15</v>
      </c>
    </row>
    <row r="11" spans="1:3" x14ac:dyDescent="0.3">
      <c r="B11" s="160" t="s">
        <v>16</v>
      </c>
      <c r="C11" t="s">
        <v>17</v>
      </c>
    </row>
    <row r="13" spans="1:3" x14ac:dyDescent="0.3">
      <c r="B13" t="s">
        <v>18</v>
      </c>
    </row>
    <row r="15" spans="1:3" x14ac:dyDescent="0.3">
      <c r="A15" s="30"/>
    </row>
  </sheetData>
  <hyperlinks>
    <hyperlink ref="B5" location="'Tech annex tables'!A1" display="Tech Annex Tables" xr:uid="{13B65501-E983-4FE2-9E7E-4E713E643E42}"/>
    <hyperlink ref="B6" location="Baseline!A1" display="Baseline" xr:uid="{F339890B-4136-412D-88F1-4EDF6741CE42}"/>
    <hyperlink ref="B7" location="'Baseline low'!A1" display="Baseline low" xr:uid="{58790BDA-0B51-4A67-891B-9C4C5F90F9C9}"/>
    <hyperlink ref="B8" location="'Baseline high'!A1" display="Baseline high" xr:uid="{FDB5E3D1-C854-4CC8-AEAD-4D9F5A5B5AB0}"/>
    <hyperlink ref="B9" location="'New Measures'!A1" display="New Measures" xr:uid="{A3553CB4-4BDB-4BBA-BB4F-F4EA98ACD624}"/>
    <hyperlink ref="B10" location="'New Measures low'!A1" display="New Measures low" xr:uid="{D9539A53-066A-4774-833D-086A8538AA38}"/>
    <hyperlink ref="B11" location="'New Measures high'!A1" display="New Measures high" xr:uid="{C7BAB687-C1AE-4227-B98E-63939E9B850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6DD7B-C17B-4514-8CD2-55B5AB6E97AE}">
  <sheetPr>
    <pageSetUpPr fitToPage="1"/>
  </sheetPr>
  <dimension ref="A1:K224"/>
  <sheetViews>
    <sheetView topLeftCell="A77" workbookViewId="0">
      <selection activeCell="Q140" sqref="Q140"/>
    </sheetView>
  </sheetViews>
  <sheetFormatPr defaultColWidth="8.77734375" defaultRowHeight="12" x14ac:dyDescent="0.25"/>
  <cols>
    <col min="1" max="1" width="23.44140625" style="175" customWidth="1"/>
    <col min="2" max="2" width="18.5546875" style="175" customWidth="1"/>
    <col min="3" max="3" width="13.5546875" style="175" customWidth="1"/>
    <col min="4" max="4" width="15.21875" style="175" customWidth="1"/>
    <col min="5" max="5" width="13.77734375" style="175" customWidth="1"/>
    <col min="6" max="6" width="16.21875" style="175" customWidth="1"/>
    <col min="7" max="7" width="9.44140625" style="175" bestFit="1" customWidth="1"/>
    <col min="8" max="8" width="8.77734375" style="175"/>
    <col min="9" max="9" width="10" style="175" bestFit="1" customWidth="1"/>
    <col min="10" max="10" width="8.77734375" style="175"/>
    <col min="11" max="11" width="12.44140625" style="175" bestFit="1" customWidth="1"/>
    <col min="12" max="16384" width="8.77734375" style="175"/>
  </cols>
  <sheetData>
    <row r="1" spans="1:5" ht="12.6" thickBot="1" x14ac:dyDescent="0.3">
      <c r="A1" s="171" t="s">
        <v>19</v>
      </c>
      <c r="B1" s="174"/>
    </row>
    <row r="2" spans="1:5" ht="12.6" thickBot="1" x14ac:dyDescent="0.3">
      <c r="A2" s="68" t="s">
        <v>20</v>
      </c>
      <c r="B2" s="68" t="s">
        <v>21</v>
      </c>
      <c r="C2" s="83" t="s">
        <v>22</v>
      </c>
      <c r="D2" s="83" t="s">
        <v>23</v>
      </c>
      <c r="E2" s="84" t="s">
        <v>24</v>
      </c>
    </row>
    <row r="3" spans="1:5" ht="12.6" thickBot="1" x14ac:dyDescent="0.3">
      <c r="A3" s="70" t="s">
        <v>25</v>
      </c>
      <c r="B3" s="70" t="s">
        <v>26</v>
      </c>
      <c r="C3" s="132">
        <f>SUM('New Measures'!E28:H28)/1000</f>
        <v>284.1368392896166</v>
      </c>
      <c r="D3" s="132">
        <f>SUM('New Measures low'!E28:H28)/1000</f>
        <v>277.44110087994409</v>
      </c>
      <c r="E3" s="133">
        <f>SUM('New Measures high'!E28:H28)/1000</f>
        <v>291.38423125480381</v>
      </c>
    </row>
    <row r="4" spans="1:5" ht="12.6" thickBot="1" x14ac:dyDescent="0.3">
      <c r="A4" s="72"/>
      <c r="B4" s="72" t="s">
        <v>27</v>
      </c>
      <c r="C4" s="132">
        <f>SUM('New Measures'!E29:H29)/1000</f>
        <v>309.30668282072349</v>
      </c>
      <c r="D4" s="132">
        <f>SUM('New Measures low'!E29:H29)/1000</f>
        <v>304.03987970962055</v>
      </c>
      <c r="E4" s="133">
        <f>SUM('New Measures high'!E29:H29)/1000</f>
        <v>312.36507430303669</v>
      </c>
    </row>
    <row r="5" spans="1:5" ht="12.6" thickBot="1" x14ac:dyDescent="0.3">
      <c r="A5" s="72"/>
      <c r="B5" s="72" t="s">
        <v>28</v>
      </c>
      <c r="C5" s="132">
        <f>SUM('New Measures'!E27:H27)/1000</f>
        <v>-25.169843531106878</v>
      </c>
      <c r="D5" s="132">
        <f>SUM('New Measures low'!E27:H27)/1000</f>
        <v>-26.598778829676444</v>
      </c>
      <c r="E5" s="133">
        <f>SUM('New Measures high'!E27:H27)/1000</f>
        <v>-20.98084304823287</v>
      </c>
    </row>
    <row r="6" spans="1:5" ht="12.6" thickBot="1" x14ac:dyDescent="0.3">
      <c r="A6" s="70" t="s">
        <v>29</v>
      </c>
      <c r="B6" s="70" t="s">
        <v>26</v>
      </c>
      <c r="C6" s="132">
        <f>SUM('New Measures'!I28:M28)/1000</f>
        <v>303.08785043912656</v>
      </c>
      <c r="D6" s="132">
        <f>SUM('New Measures low'!I28:M28)/1000</f>
        <v>288.62394605890137</v>
      </c>
      <c r="E6" s="133">
        <f>SUM('New Measures high'!I28:M28)/1000</f>
        <v>321.81207465905845</v>
      </c>
    </row>
    <row r="7" spans="1:5" ht="12.6" thickBot="1" x14ac:dyDescent="0.3">
      <c r="A7" s="72"/>
      <c r="B7" s="72" t="s">
        <v>27</v>
      </c>
      <c r="C7" s="132">
        <f>SUM('New Measures'!I29:M29)/1000</f>
        <v>363.38553283757363</v>
      </c>
      <c r="D7" s="132">
        <f>SUM('New Measures low'!I29:M29)/1000</f>
        <v>351.3280500748927</v>
      </c>
      <c r="E7" s="133">
        <f>SUM('New Measures high'!I29:M29)/1000</f>
        <v>374.53555245327595</v>
      </c>
    </row>
    <row r="8" spans="1:5" ht="12.6" thickBot="1" x14ac:dyDescent="0.3">
      <c r="A8" s="72"/>
      <c r="B8" s="72" t="s">
        <v>28</v>
      </c>
      <c r="C8" s="132">
        <f>SUM('New Measures'!I27:M27)/1000</f>
        <v>-60.297682398447051</v>
      </c>
      <c r="D8" s="132">
        <f>SUM('New Measures low'!I27:M27)/1000</f>
        <v>-62.704104015991383</v>
      </c>
      <c r="E8" s="133">
        <f>SUM('New Measures high'!I27:M27)/1000</f>
        <v>-52.723477794217487</v>
      </c>
    </row>
    <row r="9" spans="1:5" ht="12.6" thickBot="1" x14ac:dyDescent="0.3">
      <c r="A9" s="70" t="s">
        <v>30</v>
      </c>
      <c r="B9" s="70" t="s">
        <v>26</v>
      </c>
      <c r="C9" s="132">
        <f>SUM('New Measures'!N28:R28)/1000</f>
        <v>249.165176122112</v>
      </c>
      <c r="D9" s="132">
        <f>SUM('New Measures low'!N28:R28)/1000</f>
        <v>224.57181854427787</v>
      </c>
      <c r="E9" s="133">
        <f>SUM('New Measures high'!N28:R28)/1000</f>
        <v>289.65951260748881</v>
      </c>
    </row>
    <row r="10" spans="1:5" ht="12.6" thickBot="1" x14ac:dyDescent="0.3">
      <c r="A10" s="72"/>
      <c r="B10" s="72" t="s">
        <v>27</v>
      </c>
      <c r="C10" s="132">
        <f>SUM('New Measures'!N29:R29)/1000</f>
        <v>333.43935743093255</v>
      </c>
      <c r="D10" s="132">
        <f>SUM('New Measures low'!N29:R29)/1000</f>
        <v>310.57027138645299</v>
      </c>
      <c r="E10" s="133">
        <f>SUM('New Measures high'!N29:R29)/1000</f>
        <v>355.96507230016164</v>
      </c>
    </row>
    <row r="11" spans="1:5" ht="12.6" thickBot="1" x14ac:dyDescent="0.3">
      <c r="A11" s="70"/>
      <c r="B11" s="72" t="s">
        <v>28</v>
      </c>
      <c r="C11" s="132">
        <f>SUM('New Measures'!N27:R27)/1000</f>
        <v>-84.274181308820502</v>
      </c>
      <c r="D11" s="132">
        <f>SUM('New Measures low'!N27:R27)/1000</f>
        <v>-85.998452842175155</v>
      </c>
      <c r="E11" s="133">
        <f>SUM('New Measures high'!N27:R27)/1000</f>
        <v>-66.30555969267283</v>
      </c>
    </row>
    <row r="13" spans="1:5" ht="12.6" thickBot="1" x14ac:dyDescent="0.3">
      <c r="A13" s="171" t="s">
        <v>31</v>
      </c>
      <c r="B13" s="174"/>
    </row>
    <row r="14" spans="1:5" ht="12.6" thickBot="1" x14ac:dyDescent="0.3">
      <c r="A14" s="68"/>
      <c r="B14" s="68" t="s">
        <v>21</v>
      </c>
      <c r="C14" s="83" t="s">
        <v>22</v>
      </c>
      <c r="D14" s="83" t="s">
        <v>23</v>
      </c>
      <c r="E14" s="84" t="s">
        <v>24</v>
      </c>
    </row>
    <row r="15" spans="1:5" ht="12.6" thickBot="1" x14ac:dyDescent="0.3">
      <c r="A15" s="70">
        <v>2050</v>
      </c>
      <c r="B15" s="70" t="s">
        <v>26</v>
      </c>
      <c r="C15" s="87">
        <v>0</v>
      </c>
      <c r="D15" s="87" t="s">
        <v>32</v>
      </c>
      <c r="E15" s="146">
        <v>15.6</v>
      </c>
    </row>
    <row r="16" spans="1:5" ht="12.6" thickBot="1" x14ac:dyDescent="0.3">
      <c r="A16" s="72"/>
      <c r="B16" s="72" t="s">
        <v>27</v>
      </c>
      <c r="C16" s="88">
        <v>26.7</v>
      </c>
      <c r="D16" s="88">
        <v>22.6</v>
      </c>
      <c r="E16" s="89">
        <v>30.7</v>
      </c>
    </row>
    <row r="17" spans="1:5" ht="12.6" thickBot="1" x14ac:dyDescent="0.3">
      <c r="A17" s="72"/>
      <c r="B17" s="72" t="s">
        <v>28</v>
      </c>
      <c r="C17" s="88" t="s">
        <v>33</v>
      </c>
      <c r="D17" s="88" t="s">
        <v>34</v>
      </c>
      <c r="E17" s="89" t="s">
        <v>35</v>
      </c>
    </row>
    <row r="19" spans="1:5" x14ac:dyDescent="0.25">
      <c r="A19" s="176" t="s">
        <v>36</v>
      </c>
    </row>
    <row r="20" spans="1:5" ht="12.6" thickBot="1" x14ac:dyDescent="0.3">
      <c r="A20" s="104" t="s">
        <v>37</v>
      </c>
      <c r="B20" s="104" t="s">
        <v>38</v>
      </c>
      <c r="C20" s="105" t="s">
        <v>39</v>
      </c>
      <c r="D20" s="105" t="s">
        <v>40</v>
      </c>
      <c r="E20" s="106" t="s">
        <v>41</v>
      </c>
    </row>
    <row r="21" spans="1:5" ht="12.6" thickBot="1" x14ac:dyDescent="0.3">
      <c r="A21" s="72" t="s">
        <v>42</v>
      </c>
      <c r="B21" s="72" t="s">
        <v>43</v>
      </c>
      <c r="C21" s="134">
        <v>0</v>
      </c>
      <c r="D21" s="134">
        <v>-0.1</v>
      </c>
      <c r="E21" s="135">
        <v>-1.6</v>
      </c>
    </row>
    <row r="22" spans="1:5" ht="24.6" thickBot="1" x14ac:dyDescent="0.3">
      <c r="A22" s="72"/>
      <c r="B22" s="72" t="s">
        <v>44</v>
      </c>
      <c r="C22" s="134">
        <v>0</v>
      </c>
      <c r="D22" s="134">
        <v>-1</v>
      </c>
      <c r="E22" s="135">
        <v>-0.9</v>
      </c>
    </row>
    <row r="23" spans="1:5" ht="24.6" thickBot="1" x14ac:dyDescent="0.3">
      <c r="A23" s="72" t="s">
        <v>45</v>
      </c>
      <c r="B23" s="72" t="s">
        <v>46</v>
      </c>
      <c r="C23" s="134">
        <v>0</v>
      </c>
      <c r="D23" s="147">
        <v>-0.01</v>
      </c>
      <c r="E23" s="135">
        <v>-0.2</v>
      </c>
    </row>
    <row r="24" spans="1:5" ht="36.6" thickBot="1" x14ac:dyDescent="0.3">
      <c r="A24" s="72" t="s">
        <v>47</v>
      </c>
      <c r="B24" s="72" t="s">
        <v>48</v>
      </c>
      <c r="C24" s="134">
        <v>0</v>
      </c>
      <c r="D24" s="134">
        <v>-0.4</v>
      </c>
      <c r="E24" s="135">
        <v>-0.7</v>
      </c>
    </row>
    <row r="25" spans="1:5" ht="36.6" thickBot="1" x14ac:dyDescent="0.3">
      <c r="A25" s="72" t="s">
        <v>49</v>
      </c>
      <c r="B25" s="72" t="s">
        <v>50</v>
      </c>
      <c r="C25" s="134">
        <v>0</v>
      </c>
      <c r="D25" s="134">
        <v>-0.2</v>
      </c>
      <c r="E25" s="135">
        <v>-10.6</v>
      </c>
    </row>
    <row r="26" spans="1:5" ht="24.6" thickBot="1" x14ac:dyDescent="0.3">
      <c r="A26" s="72" t="s">
        <v>51</v>
      </c>
      <c r="B26" s="72" t="s">
        <v>52</v>
      </c>
      <c r="C26" s="134">
        <v>0</v>
      </c>
      <c r="D26" s="134">
        <v>0.4</v>
      </c>
      <c r="E26" s="135">
        <v>-1.8</v>
      </c>
    </row>
    <row r="27" spans="1:5" ht="12.6" thickBot="1" x14ac:dyDescent="0.3">
      <c r="A27" s="209" t="s">
        <v>53</v>
      </c>
      <c r="B27" s="72" t="s">
        <v>54</v>
      </c>
      <c r="C27" s="134">
        <v>0</v>
      </c>
      <c r="D27" s="134">
        <v>-1</v>
      </c>
      <c r="E27" s="135">
        <v>-1</v>
      </c>
    </row>
    <row r="28" spans="1:5" ht="36.6" thickBot="1" x14ac:dyDescent="0.3">
      <c r="A28" s="210"/>
      <c r="B28" s="72" t="s">
        <v>55</v>
      </c>
      <c r="C28" s="134">
        <v>0</v>
      </c>
      <c r="D28" s="134">
        <v>-0.8</v>
      </c>
      <c r="E28" s="135">
        <v>-1.1000000000000001</v>
      </c>
    </row>
    <row r="29" spans="1:5" ht="36.6" thickBot="1" x14ac:dyDescent="0.3">
      <c r="A29" s="72" t="s">
        <v>56</v>
      </c>
      <c r="B29" s="72" t="s">
        <v>57</v>
      </c>
      <c r="C29" s="134">
        <v>0</v>
      </c>
      <c r="D29" s="134">
        <v>-0.2</v>
      </c>
      <c r="E29" s="135">
        <v>-1</v>
      </c>
    </row>
    <row r="30" spans="1:5" ht="12.6" thickBot="1" x14ac:dyDescent="0.3">
      <c r="A30" s="163" t="s">
        <v>58</v>
      </c>
      <c r="B30" s="163"/>
      <c r="C30" s="164">
        <f>SUM(C21:C29)</f>
        <v>0</v>
      </c>
      <c r="D30" s="164">
        <f>SUM(D21:D29)</f>
        <v>-3.3100000000000005</v>
      </c>
      <c r="E30" s="165">
        <f>SUM(E21:E29)</f>
        <v>-18.900000000000002</v>
      </c>
    </row>
    <row r="31" spans="1:5" ht="12.6" thickBot="1" x14ac:dyDescent="0.3">
      <c r="A31" s="70" t="s">
        <v>59</v>
      </c>
      <c r="B31" s="70"/>
      <c r="C31" s="130">
        <f>(SUM('New Measures'!E28:H28)-SUM(Baseline!E28:H28))/1000</f>
        <v>-0.40373737509438068</v>
      </c>
      <c r="D31" s="130">
        <f>(SUM('New Measures'!I28:M28)-SUM(Baseline!I28:M28))/1000</f>
        <v>-3.2408310582474225</v>
      </c>
      <c r="E31" s="165">
        <f>(SUM('New Measures'!N28:R28)-SUM(Baseline!N28:R28))/1000</f>
        <v>-17.089926641272935</v>
      </c>
    </row>
    <row r="33" spans="1:9" ht="12.6" thickBot="1" x14ac:dyDescent="0.3">
      <c r="A33" s="177" t="s">
        <v>60</v>
      </c>
    </row>
    <row r="34" spans="1:9" ht="24.6" thickBot="1" x14ac:dyDescent="0.3">
      <c r="A34" s="68" t="s">
        <v>20</v>
      </c>
      <c r="B34" s="68" t="s">
        <v>21</v>
      </c>
      <c r="C34" s="148" t="s">
        <v>61</v>
      </c>
      <c r="D34" s="148" t="s">
        <v>62</v>
      </c>
      <c r="E34" s="149" t="s">
        <v>63</v>
      </c>
    </row>
    <row r="35" spans="1:9" ht="12.6" thickBot="1" x14ac:dyDescent="0.3">
      <c r="A35" s="211" t="s">
        <v>64</v>
      </c>
      <c r="B35" s="70" t="s">
        <v>26</v>
      </c>
      <c r="C35" s="112">
        <v>290</v>
      </c>
      <c r="D35" s="112" t="s">
        <v>65</v>
      </c>
      <c r="E35" s="86" t="s">
        <v>66</v>
      </c>
    </row>
    <row r="36" spans="1:9" ht="12.6" thickBot="1" x14ac:dyDescent="0.3">
      <c r="A36" s="212"/>
      <c r="B36" s="72" t="s">
        <v>27</v>
      </c>
      <c r="C36" s="87"/>
      <c r="D36" s="87">
        <v>307.39999999999998</v>
      </c>
      <c r="E36" s="89">
        <v>309.7</v>
      </c>
    </row>
    <row r="37" spans="1:9" ht="12.6" thickBot="1" x14ac:dyDescent="0.3">
      <c r="A37" s="213"/>
      <c r="B37" s="72" t="s">
        <v>28</v>
      </c>
      <c r="C37" s="87"/>
      <c r="D37" s="87" t="s">
        <v>67</v>
      </c>
      <c r="E37" s="89" t="s">
        <v>68</v>
      </c>
    </row>
    <row r="38" spans="1:9" ht="12.6" thickBot="1" x14ac:dyDescent="0.3">
      <c r="A38" s="211" t="s">
        <v>40</v>
      </c>
      <c r="B38" s="70" t="s">
        <v>26</v>
      </c>
      <c r="C38" s="112">
        <v>305</v>
      </c>
      <c r="D38" s="112" t="s">
        <v>69</v>
      </c>
      <c r="E38" s="86" t="s">
        <v>70</v>
      </c>
    </row>
    <row r="39" spans="1:9" ht="12.6" thickBot="1" x14ac:dyDescent="0.3">
      <c r="A39" s="212"/>
      <c r="B39" s="72" t="s">
        <v>27</v>
      </c>
      <c r="C39" s="74"/>
      <c r="D39" s="87">
        <v>368.4</v>
      </c>
      <c r="E39" s="89">
        <v>367</v>
      </c>
    </row>
    <row r="40" spans="1:9" ht="12.6" thickBot="1" x14ac:dyDescent="0.3">
      <c r="A40" s="213"/>
      <c r="B40" s="72" t="s">
        <v>28</v>
      </c>
      <c r="C40" s="87"/>
      <c r="D40" s="87" t="s">
        <v>71</v>
      </c>
      <c r="E40" s="89" t="s">
        <v>72</v>
      </c>
    </row>
    <row r="41" spans="1:9" ht="12.6" thickBot="1" x14ac:dyDescent="0.3">
      <c r="A41" s="211" t="s">
        <v>41</v>
      </c>
      <c r="B41" s="70" t="s">
        <v>26</v>
      </c>
      <c r="C41" s="112">
        <v>240</v>
      </c>
      <c r="D41" s="112" t="s">
        <v>73</v>
      </c>
      <c r="E41" s="86" t="s">
        <v>74</v>
      </c>
    </row>
    <row r="42" spans="1:9" ht="12.6" thickBot="1" x14ac:dyDescent="0.3">
      <c r="A42" s="212"/>
      <c r="B42" s="72" t="s">
        <v>27</v>
      </c>
      <c r="C42" s="87"/>
      <c r="D42" s="87">
        <v>352.5</v>
      </c>
      <c r="E42" s="89">
        <v>348.2</v>
      </c>
    </row>
    <row r="43" spans="1:9" ht="12.6" thickBot="1" x14ac:dyDescent="0.3">
      <c r="A43" s="213"/>
      <c r="B43" s="72" t="s">
        <v>28</v>
      </c>
      <c r="C43" s="87"/>
      <c r="D43" s="87" t="s">
        <v>75</v>
      </c>
      <c r="E43" s="89" t="s">
        <v>76</v>
      </c>
    </row>
    <row r="45" spans="1:9" ht="12.6" thickBot="1" x14ac:dyDescent="0.3">
      <c r="A45" s="171" t="s">
        <v>77</v>
      </c>
      <c r="B45" s="178"/>
    </row>
    <row r="46" spans="1:9" ht="12.6" thickBot="1" x14ac:dyDescent="0.3">
      <c r="A46" s="205" t="s">
        <v>78</v>
      </c>
      <c r="B46" s="207" t="s">
        <v>79</v>
      </c>
      <c r="C46" s="208"/>
      <c r="D46" s="208"/>
      <c r="E46" s="208"/>
      <c r="F46" s="208"/>
      <c r="G46" s="208"/>
      <c r="H46" s="197"/>
      <c r="I46" s="198"/>
    </row>
    <row r="47" spans="1:9" ht="42" customHeight="1" thickBot="1" x14ac:dyDescent="0.3">
      <c r="A47" s="206"/>
      <c r="B47" s="78" t="s">
        <v>42</v>
      </c>
      <c r="C47" s="78" t="s">
        <v>45</v>
      </c>
      <c r="D47" s="78" t="s">
        <v>47</v>
      </c>
      <c r="E47" s="78" t="s">
        <v>49</v>
      </c>
      <c r="F47" s="78" t="s">
        <v>53</v>
      </c>
      <c r="G47" s="78" t="s">
        <v>51</v>
      </c>
      <c r="H47" s="143" t="s">
        <v>80</v>
      </c>
      <c r="I47" s="79" t="s">
        <v>81</v>
      </c>
    </row>
    <row r="48" spans="1:9" ht="12.6" thickBot="1" x14ac:dyDescent="0.3">
      <c r="A48" s="80" t="s">
        <v>82</v>
      </c>
      <c r="B48" s="81">
        <v>72.8</v>
      </c>
      <c r="C48" s="81">
        <v>68.8</v>
      </c>
      <c r="D48" s="81">
        <v>18</v>
      </c>
      <c r="E48" s="81">
        <v>192.1</v>
      </c>
      <c r="F48" s="81">
        <v>16.600000000000001</v>
      </c>
      <c r="G48" s="81">
        <v>-61.2</v>
      </c>
      <c r="H48" s="144">
        <f>SUM(B48:F48)</f>
        <v>368.3</v>
      </c>
      <c r="I48" s="82">
        <f>H48+G48</f>
        <v>307.10000000000002</v>
      </c>
    </row>
    <row r="49" spans="1:9" ht="12.6" thickBot="1" x14ac:dyDescent="0.3">
      <c r="A49" s="98" t="s">
        <v>83</v>
      </c>
      <c r="B49" s="134">
        <v>0</v>
      </c>
      <c r="C49" s="134">
        <v>0</v>
      </c>
      <c r="D49" s="134">
        <v>-1.8</v>
      </c>
      <c r="E49" s="134">
        <v>0</v>
      </c>
      <c r="F49" s="134">
        <v>0</v>
      </c>
      <c r="G49" s="134">
        <v>0</v>
      </c>
      <c r="H49" s="134">
        <f t="shared" ref="H49:H53" si="0">SUM(B49:F49)</f>
        <v>-1.8</v>
      </c>
      <c r="I49" s="133">
        <f>H49+G49</f>
        <v>-1.8</v>
      </c>
    </row>
    <row r="50" spans="1:9" ht="12.6" thickBot="1" x14ac:dyDescent="0.3">
      <c r="A50" s="98" t="s">
        <v>84</v>
      </c>
      <c r="B50" s="134">
        <v>-2.9</v>
      </c>
      <c r="C50" s="134">
        <v>0</v>
      </c>
      <c r="D50" s="134">
        <v>-0.2</v>
      </c>
      <c r="E50" s="134">
        <v>0</v>
      </c>
      <c r="F50" s="134">
        <v>0</v>
      </c>
      <c r="G50" s="134">
        <v>0</v>
      </c>
      <c r="H50" s="134">
        <f t="shared" si="0"/>
        <v>-3.1</v>
      </c>
      <c r="I50" s="133">
        <f t="shared" ref="I50:I53" si="1">H50+G50</f>
        <v>-3.1</v>
      </c>
    </row>
    <row r="51" spans="1:9" ht="12.6" thickBot="1" x14ac:dyDescent="0.3">
      <c r="A51" s="98" t="s">
        <v>85</v>
      </c>
      <c r="B51" s="134">
        <v>-1.1000000000000001</v>
      </c>
      <c r="C51" s="134">
        <v>0</v>
      </c>
      <c r="D51" s="134">
        <v>0</v>
      </c>
      <c r="E51" s="134">
        <v>0</v>
      </c>
      <c r="F51" s="134">
        <v>0</v>
      </c>
      <c r="G51" s="134">
        <v>0</v>
      </c>
      <c r="H51" s="134">
        <f t="shared" si="0"/>
        <v>-1.1000000000000001</v>
      </c>
      <c r="I51" s="133">
        <f t="shared" si="1"/>
        <v>-1.1000000000000001</v>
      </c>
    </row>
    <row r="52" spans="1:9" ht="12.6" thickBot="1" x14ac:dyDescent="0.3">
      <c r="A52" s="98" t="s">
        <v>86</v>
      </c>
      <c r="B52" s="134">
        <v>0</v>
      </c>
      <c r="C52" s="134">
        <v>0</v>
      </c>
      <c r="D52" s="134">
        <v>0.7</v>
      </c>
      <c r="E52" s="134">
        <v>0</v>
      </c>
      <c r="F52" s="134">
        <v>0</v>
      </c>
      <c r="G52" s="134">
        <v>0</v>
      </c>
      <c r="H52" s="134">
        <f t="shared" si="0"/>
        <v>0.7</v>
      </c>
      <c r="I52" s="133">
        <f t="shared" si="1"/>
        <v>0.7</v>
      </c>
    </row>
    <row r="53" spans="1:9" ht="24.6" thickBot="1" x14ac:dyDescent="0.3">
      <c r="A53" s="98" t="s">
        <v>87</v>
      </c>
      <c r="B53" s="134">
        <v>-0.60508475573487885</v>
      </c>
      <c r="C53" s="134">
        <v>1.2439024522329589</v>
      </c>
      <c r="D53" s="134">
        <v>-0.71523613204845549</v>
      </c>
      <c r="E53" s="134">
        <v>4.1808776736693289</v>
      </c>
      <c r="F53" s="134">
        <v>-5.5521593389538992E-2</v>
      </c>
      <c r="G53" s="134">
        <v>0.47974385264460295</v>
      </c>
      <c r="H53" s="134">
        <f t="shared" si="0"/>
        <v>4.0489376447294143</v>
      </c>
      <c r="I53" s="133">
        <f t="shared" si="1"/>
        <v>4.5286814973740173</v>
      </c>
    </row>
    <row r="54" spans="1:9" ht="24.6" thickBot="1" x14ac:dyDescent="0.3">
      <c r="A54" s="98" t="s">
        <v>88</v>
      </c>
      <c r="B54" s="134">
        <f>SUM(B49:B53)</f>
        <v>-4.6050847557348789</v>
      </c>
      <c r="C54" s="134">
        <f t="shared" ref="C54:G54" si="2">SUM(C49:C53)</f>
        <v>1.2439024522329589</v>
      </c>
      <c r="D54" s="134">
        <f t="shared" si="2"/>
        <v>-2.0152361320484555</v>
      </c>
      <c r="E54" s="134">
        <f t="shared" si="2"/>
        <v>4.1808776736693289</v>
      </c>
      <c r="F54" s="134">
        <f t="shared" si="2"/>
        <v>-5.5521593389538992E-2</v>
      </c>
      <c r="G54" s="134">
        <f t="shared" si="2"/>
        <v>0.47974385264460295</v>
      </c>
      <c r="H54" s="134">
        <f>SUM(H49:H53)</f>
        <v>-1.2510623552705855</v>
      </c>
      <c r="I54" s="133">
        <f>SUM(I49:I53)</f>
        <v>-0.77131850262598256</v>
      </c>
    </row>
    <row r="55" spans="1:9" ht="12.6" thickBot="1" x14ac:dyDescent="0.3">
      <c r="A55" s="80" t="s">
        <v>89</v>
      </c>
      <c r="B55" s="150">
        <f>SUM(Baseline!$I23:$M23)/1000</f>
        <v>68.194915244265118</v>
      </c>
      <c r="C55" s="150">
        <f>SUM(Baseline!$I22:$M22)/1000</f>
        <v>70.043902452232956</v>
      </c>
      <c r="D55" s="150">
        <f>SUM(Baseline!$I24:$M24)/1000</f>
        <v>15.984763867951544</v>
      </c>
      <c r="E55" s="150">
        <f>SUM(Baseline!$I25:$M25)/1000</f>
        <v>196.28087767366932</v>
      </c>
      <c r="F55" s="150">
        <f>SUM(Baseline!$I26:$M26)/1000</f>
        <v>16.544478406610462</v>
      </c>
      <c r="G55" s="150">
        <f>SUM(Baseline!$I27:$M27)/1000</f>
        <v>-60.7202561473554</v>
      </c>
      <c r="H55" s="150">
        <f>SUM(Baseline!$I29:$M29)/1000</f>
        <v>367.04893764472939</v>
      </c>
      <c r="I55" s="131">
        <f>SUM(Baseline!$I28:$M28)/1000</f>
        <v>306.32868149737396</v>
      </c>
    </row>
    <row r="56" spans="1:9" x14ac:dyDescent="0.25">
      <c r="A56" s="179"/>
      <c r="B56" s="180"/>
      <c r="C56" s="181"/>
      <c r="D56" s="181"/>
      <c r="E56" s="181"/>
      <c r="F56" s="181"/>
      <c r="G56" s="181"/>
      <c r="H56" s="181"/>
      <c r="I56" s="181"/>
    </row>
    <row r="57" spans="1:9" ht="12.6" thickBot="1" x14ac:dyDescent="0.3">
      <c r="A57" s="171" t="s">
        <v>90</v>
      </c>
      <c r="B57" s="178"/>
    </row>
    <row r="58" spans="1:9" ht="24.6" thickBot="1" x14ac:dyDescent="0.3">
      <c r="A58" s="68" t="s">
        <v>20</v>
      </c>
      <c r="B58" s="68" t="s">
        <v>21</v>
      </c>
      <c r="C58" s="83" t="s">
        <v>91</v>
      </c>
      <c r="D58" s="83" t="s">
        <v>92</v>
      </c>
      <c r="E58" s="83" t="s">
        <v>93</v>
      </c>
      <c r="F58" s="84" t="s">
        <v>94</v>
      </c>
    </row>
    <row r="59" spans="1:9" ht="12.6" thickBot="1" x14ac:dyDescent="0.3">
      <c r="A59" s="70" t="s">
        <v>95</v>
      </c>
      <c r="B59" s="70" t="s">
        <v>26</v>
      </c>
      <c r="C59" s="85">
        <v>140</v>
      </c>
      <c r="D59" s="130">
        <f>SUM(Baseline!E50:H50)/1000</f>
        <v>139.35936420131728</v>
      </c>
      <c r="E59" s="130">
        <f>SUM('Baseline low'!E50:H50)/1000</f>
        <v>134.1637719884078</v>
      </c>
      <c r="F59" s="131">
        <f>SUM('Baseline high'!E50:H50)/1000</f>
        <v>145.12482382583224</v>
      </c>
    </row>
    <row r="60" spans="1:9" ht="12.6" thickBot="1" x14ac:dyDescent="0.3">
      <c r="A60" s="72"/>
      <c r="B60" s="72" t="s">
        <v>27</v>
      </c>
      <c r="C60" s="87">
        <v>163.30000000000001</v>
      </c>
      <c r="D60" s="132">
        <f>SUM(Baseline!E51:H51)/1000</f>
        <v>164.52920693554935</v>
      </c>
      <c r="E60" s="132">
        <f>SUM('Baseline low'!E51:H51)/1000</f>
        <v>160.76255002120942</v>
      </c>
      <c r="F60" s="133">
        <f>SUM('Baseline high'!E51:H51)/1000</f>
        <v>166.10567314795782</v>
      </c>
    </row>
    <row r="61" spans="1:9" ht="12.6" thickBot="1" x14ac:dyDescent="0.3">
      <c r="A61" s="72"/>
      <c r="B61" s="72" t="s">
        <v>28</v>
      </c>
      <c r="C61" s="87" t="s">
        <v>96</v>
      </c>
      <c r="D61" s="132">
        <f>SUM(Baseline!E49:H49)/1000</f>
        <v>-25.169842734232063</v>
      </c>
      <c r="E61" s="132">
        <f>SUM('Baseline low'!E49:H49)/1000</f>
        <v>-26.598778032801626</v>
      </c>
      <c r="F61" s="133">
        <f>SUM('Baseline high'!E49:H49)/1000</f>
        <v>-20.980849322125614</v>
      </c>
    </row>
    <row r="62" spans="1:9" ht="12.6" thickBot="1" x14ac:dyDescent="0.3">
      <c r="A62" s="70" t="s">
        <v>97</v>
      </c>
      <c r="B62" s="70" t="s">
        <v>26</v>
      </c>
      <c r="C62" s="85">
        <v>134.19999999999999</v>
      </c>
      <c r="D62" s="130">
        <f>SUM(Baseline!I50:M50)/1000</f>
        <v>131.04120984774696</v>
      </c>
      <c r="E62" s="130">
        <f>SUM('Baseline low'!I50:M50)/1000</f>
        <v>122.29849652808892</v>
      </c>
      <c r="F62" s="131">
        <f>SUM('Baseline high'!I50:M50)/1000</f>
        <v>146.53702269258096</v>
      </c>
    </row>
    <row r="63" spans="1:9" ht="12.6" thickBot="1" x14ac:dyDescent="0.3">
      <c r="A63" s="72"/>
      <c r="B63" s="72" t="s">
        <v>27</v>
      </c>
      <c r="C63" s="87">
        <v>195.5</v>
      </c>
      <c r="D63" s="132">
        <f>SUM(Baseline!I51:M51)/1000</f>
        <v>191.76146599510236</v>
      </c>
      <c r="E63" s="132">
        <f>SUM('Baseline low'!I51:M51)/1000</f>
        <v>184.93853190142045</v>
      </c>
      <c r="F63" s="133">
        <f>SUM('Baseline high'!I51:M51)/1000</f>
        <v>199.26044897478977</v>
      </c>
    </row>
    <row r="64" spans="1:9" ht="12.6" thickBot="1" x14ac:dyDescent="0.3">
      <c r="A64" s="72"/>
      <c r="B64" s="72" t="s">
        <v>28</v>
      </c>
      <c r="C64" s="87" t="s">
        <v>71</v>
      </c>
      <c r="D64" s="132">
        <f>SUM(Baseline!I49:M49)/1000</f>
        <v>-60.7202561473554</v>
      </c>
      <c r="E64" s="132">
        <f>SUM('Baseline low'!I49:M49)/1000</f>
        <v>-62.640035373331514</v>
      </c>
      <c r="F64" s="133">
        <f>SUM('Baseline high'!I49:M49)/1000</f>
        <v>-52.723426282208763</v>
      </c>
    </row>
    <row r="65" spans="1:11" ht="12.6" thickBot="1" x14ac:dyDescent="0.3">
      <c r="A65" s="70" t="s">
        <v>98</v>
      </c>
      <c r="B65" s="70" t="s">
        <v>26</v>
      </c>
      <c r="C65" s="85">
        <v>100.2</v>
      </c>
      <c r="D65" s="130">
        <f>SUM(Baseline!N50:R50)/1000</f>
        <v>92.586214340615754</v>
      </c>
      <c r="E65" s="130">
        <f>SUM('Baseline low'!N50:R50)/1000</f>
        <v>77.553186079317413</v>
      </c>
      <c r="F65" s="131">
        <f>SUM('Baseline high'!N50:R50)/1000</f>
        <v>120.92248203909782</v>
      </c>
    </row>
    <row r="66" spans="1:11" ht="12.6" thickBot="1" x14ac:dyDescent="0.3">
      <c r="A66" s="70"/>
      <c r="B66" s="72" t="s">
        <v>27</v>
      </c>
      <c r="C66" s="87">
        <v>182.6</v>
      </c>
      <c r="D66" s="132">
        <f>SUM(Baseline!N51:R51)/1000</f>
        <v>174.53692550551008</v>
      </c>
      <c r="E66" s="132">
        <f>SUM('Baseline low'!N51:R51)/1000</f>
        <v>164.26570209367031</v>
      </c>
      <c r="F66" s="133">
        <f>SUM('Baseline high'!N51:R51)/1000</f>
        <v>187.22797371728689</v>
      </c>
    </row>
    <row r="67" spans="1:11" ht="12.6" thickBot="1" x14ac:dyDescent="0.3">
      <c r="A67" s="70"/>
      <c r="B67" s="72" t="s">
        <v>28</v>
      </c>
      <c r="C67" s="87" t="s">
        <v>75</v>
      </c>
      <c r="D67" s="132">
        <f>SUM(Baseline!N49:R49)/1000</f>
        <v>-81.950711164894329</v>
      </c>
      <c r="E67" s="132">
        <f>SUM('Baseline low'!N49:R49)/1000</f>
        <v>-86.712516014352914</v>
      </c>
      <c r="F67" s="133">
        <f>SUM('Baseline high'!N49:R49)/1000</f>
        <v>-66.305491678189114</v>
      </c>
    </row>
    <row r="68" spans="1:11" ht="12.6" thickBot="1" x14ac:dyDescent="0.3">
      <c r="A68" s="70">
        <v>2050</v>
      </c>
      <c r="B68" s="70" t="s">
        <v>26</v>
      </c>
      <c r="C68" s="85">
        <v>4.5999999999999996</v>
      </c>
      <c r="D68" s="130">
        <f>Baseline!AG50/1000</f>
        <v>5.9209588324943763</v>
      </c>
      <c r="E68" s="130">
        <f>'Baseline low'!AG50/1000</f>
        <v>-4.6451525022023672</v>
      </c>
      <c r="F68" s="131">
        <f>'Baseline high'!AG50/1000</f>
        <v>16.408479698298979</v>
      </c>
    </row>
    <row r="69" spans="1:11" ht="12.6" thickBot="1" x14ac:dyDescent="0.3">
      <c r="A69" s="72"/>
      <c r="B69" s="72" t="s">
        <v>27</v>
      </c>
      <c r="C69" s="88">
        <v>26</v>
      </c>
      <c r="D69" s="132">
        <f>Baseline!AG51/1000</f>
        <v>27.674105204765162</v>
      </c>
      <c r="E69" s="132">
        <f>'Baseline low'!AG51/1000</f>
        <v>23.24831383733304</v>
      </c>
      <c r="F69" s="133">
        <f>'Baseline high'!AG51/1000</f>
        <v>31.525783603619143</v>
      </c>
    </row>
    <row r="70" spans="1:11" ht="12.6" thickBot="1" x14ac:dyDescent="0.3">
      <c r="A70" s="72"/>
      <c r="B70" s="72" t="s">
        <v>28</v>
      </c>
      <c r="C70" s="87" t="s">
        <v>99</v>
      </c>
      <c r="D70" s="132">
        <f>Baseline!AG49/1000</f>
        <v>-21.753146372270784</v>
      </c>
      <c r="E70" s="132">
        <f>'Baseline low'!AG49/1000</f>
        <v>-27.893466339535408</v>
      </c>
      <c r="F70" s="133">
        <f>'Baseline high'!AG49/1000</f>
        <v>-15.117303905320163</v>
      </c>
    </row>
    <row r="72" spans="1:11" ht="12.6" thickBot="1" x14ac:dyDescent="0.3">
      <c r="A72" s="171" t="s">
        <v>100</v>
      </c>
      <c r="B72" s="178"/>
    </row>
    <row r="73" spans="1:11" ht="24.6" thickBot="1" x14ac:dyDescent="0.3">
      <c r="A73" s="68" t="s">
        <v>101</v>
      </c>
      <c r="B73" s="83" t="s">
        <v>102</v>
      </c>
      <c r="C73" s="83" t="s">
        <v>103</v>
      </c>
      <c r="D73" s="83" t="s">
        <v>92</v>
      </c>
      <c r="E73" s="83" t="s">
        <v>93</v>
      </c>
      <c r="F73" s="84" t="s">
        <v>94</v>
      </c>
      <c r="I73" s="175">
        <v>2017</v>
      </c>
      <c r="J73" s="182">
        <v>38.099203792906899</v>
      </c>
    </row>
    <row r="74" spans="1:11" ht="12.6" thickBot="1" x14ac:dyDescent="0.3">
      <c r="A74" s="70">
        <v>2030</v>
      </c>
      <c r="B74" s="87" t="str">
        <f>ROUND($J$73*0.9,1)&amp;" (-10%)"</f>
        <v>34.3 (-10%)</v>
      </c>
      <c r="C74" s="87" t="s">
        <v>104</v>
      </c>
      <c r="D74" s="134" t="str">
        <f>ROUND(Baseline!M39/1000,1)&amp;" ("&amp;-ROUND((1-Baseline!M39/1000/$J$73)*100,1)&amp;"%)"</f>
        <v>34.9 (-8.4%)</v>
      </c>
      <c r="E74" s="88" t="str">
        <f>ROUND('Baseline low'!M39/1000,1)&amp;" ("&amp;-ROUND((1-'Baseline low'!M39/1000/$J$73)*100,1)&amp;"%)"</f>
        <v>33.9 (-10.9%)</v>
      </c>
      <c r="F74" s="133" t="str">
        <f>ROUND('Baseline high'!M39/1000,1)&amp;" ("&amp;-ROUND((1-'Baseline high'!M39/1000/$J$73)*100,1)&amp;"%)"</f>
        <v>35.9 (-5.8%)</v>
      </c>
    </row>
    <row r="75" spans="1:11" ht="12.6" thickBot="1" x14ac:dyDescent="0.3">
      <c r="A75" s="70">
        <v>2050</v>
      </c>
      <c r="B75" s="87" t="str">
        <f>ROUND($J$73*(1-0.47),1)&amp;"–"&amp;ROUND($J$73*(1-0.24),1)&amp;" (-24-47%)"</f>
        <v>20.2–29 (-24-47%)</v>
      </c>
      <c r="C75" s="87" t="s">
        <v>105</v>
      </c>
      <c r="D75" s="134" t="str">
        <f>ROUND(Baseline!AG39/1000,1)&amp;" ("&amp;-ROUND((1-Baseline!AG39/1000/$J$73)*100,1)&amp;"%)"</f>
        <v>34.6 (-9.1%)</v>
      </c>
      <c r="E75" s="88" t="str">
        <f>ROUND('Baseline low'!AG39/1000,1)&amp;" ("&amp;-ROUND((1-'Baseline low'!AG39/1000/$J$73)*100,1)&amp;"%)"</f>
        <v>29.9 (-21.4%)</v>
      </c>
      <c r="F75" s="133" t="str">
        <f>ROUND('Baseline high'!AG39/1000,1)&amp;" ("&amp;-ROUND((1-'Baseline high'!AG39/1000/$J$73)*100,1)&amp;"%)"</f>
        <v>39.5 (3.6%)</v>
      </c>
      <c r="J75" s="183"/>
      <c r="K75" s="184"/>
    </row>
    <row r="77" spans="1:11" ht="12.6" thickBot="1" x14ac:dyDescent="0.3">
      <c r="A77" s="171" t="s">
        <v>106</v>
      </c>
      <c r="B77" s="178"/>
    </row>
    <row r="78" spans="1:11" ht="24.6" thickBot="1" x14ac:dyDescent="0.3">
      <c r="A78" s="90" t="s">
        <v>37</v>
      </c>
      <c r="B78" s="91" t="s">
        <v>107</v>
      </c>
      <c r="C78" s="92" t="s">
        <v>108</v>
      </c>
      <c r="D78" s="92" t="s">
        <v>109</v>
      </c>
      <c r="E78" s="92" t="s">
        <v>110</v>
      </c>
      <c r="F78" s="92" t="s">
        <v>111</v>
      </c>
      <c r="G78" s="92" t="s">
        <v>109</v>
      </c>
      <c r="H78" s="92" t="s">
        <v>110</v>
      </c>
      <c r="I78" s="92" t="s">
        <v>112</v>
      </c>
      <c r="J78" s="92" t="s">
        <v>109</v>
      </c>
      <c r="K78" s="93" t="s">
        <v>110</v>
      </c>
    </row>
    <row r="79" spans="1:11" ht="12.6" thickBot="1" x14ac:dyDescent="0.3">
      <c r="A79" s="99" t="s">
        <v>113</v>
      </c>
      <c r="B79" s="151">
        <v>14.096521035186056</v>
      </c>
      <c r="C79" s="136">
        <f>Baseline!M22/1000-B79</f>
        <v>-0.38910133388739077</v>
      </c>
      <c r="D79" s="94">
        <f>C79/B79</f>
        <v>-2.7602649825170508E-2</v>
      </c>
      <c r="E79" s="95">
        <f>C79/$C$84</f>
        <v>3.5891469616416205E-2</v>
      </c>
      <c r="F79" s="138">
        <f>Baseline!R22/1000-B79</f>
        <v>-1.5278603942587115</v>
      </c>
      <c r="G79" s="96">
        <f>F79/B79</f>
        <v>-0.1083856357497746</v>
      </c>
      <c r="H79" s="96">
        <f>F79/$F$84</f>
        <v>0.11181119473667772</v>
      </c>
      <c r="I79" s="136">
        <f>Baseline!AG22/1000-B79</f>
        <v>-6.6451981862481677</v>
      </c>
      <c r="J79" s="95">
        <f>I79/B79</f>
        <v>-0.47140696414819061</v>
      </c>
      <c r="K79" s="97">
        <f>I79/$I$84</f>
        <v>0.33827162055454002</v>
      </c>
    </row>
    <row r="80" spans="1:11" ht="12.6" thickBot="1" x14ac:dyDescent="0.3">
      <c r="A80" s="98" t="s">
        <v>114</v>
      </c>
      <c r="B80" s="151">
        <v>17.236449434904308</v>
      </c>
      <c r="C80" s="136">
        <f>Baseline!M23/1000-B80</f>
        <v>-5.3688388410664025</v>
      </c>
      <c r="D80" s="94">
        <f t="shared" ref="D80:D84" si="3">C80/B80</f>
        <v>-0.31148171561332977</v>
      </c>
      <c r="E80" s="95">
        <f t="shared" ref="E80:E84" si="4">C80/$C$84</f>
        <v>0.49523221679660884</v>
      </c>
      <c r="F80" s="138">
        <f>Baseline!R23/1000-B80</f>
        <v>-6.610654524907094</v>
      </c>
      <c r="G80" s="96">
        <f t="shared" ref="G80:G84" si="5">F80/B80</f>
        <v>-0.38352762556308884</v>
      </c>
      <c r="H80" s="96">
        <f t="shared" ref="H80:H84" si="6">F80/$F$84</f>
        <v>0.4837779572000136</v>
      </c>
      <c r="I80" s="136">
        <f>Baseline!AG23/1000-B80</f>
        <v>-7.1051970761583636</v>
      </c>
      <c r="J80" s="95">
        <f t="shared" ref="J80:J84" si="7">I80/B80</f>
        <v>-0.41221929742503316</v>
      </c>
      <c r="K80" s="97">
        <f t="shared" ref="K80:K84" si="8">I80/$I$84</f>
        <v>0.36168771223186957</v>
      </c>
    </row>
    <row r="81" spans="1:11" ht="12.6" thickBot="1" x14ac:dyDescent="0.3">
      <c r="A81" s="98" t="s">
        <v>47</v>
      </c>
      <c r="B81" s="151">
        <v>4.5978786158061391</v>
      </c>
      <c r="C81" s="136">
        <f>Baseline!M24/1000-B81</f>
        <v>-1.4852648344605357</v>
      </c>
      <c r="D81" s="94">
        <f t="shared" si="3"/>
        <v>-0.32303263277865513</v>
      </c>
      <c r="E81" s="95">
        <f t="shared" si="4"/>
        <v>0.13700373922079551</v>
      </c>
      <c r="F81" s="138">
        <f>Baseline!R24/1000-B81</f>
        <v>-1.5654545372318722</v>
      </c>
      <c r="G81" s="96">
        <f t="shared" si="5"/>
        <v>-0.34047321994328106</v>
      </c>
      <c r="H81" s="96">
        <f t="shared" si="6"/>
        <v>0.11456239246176177</v>
      </c>
      <c r="I81" s="136">
        <f>Baseline!AG24/1000-B81</f>
        <v>-1.7692800678603327</v>
      </c>
      <c r="J81" s="95">
        <f t="shared" si="7"/>
        <v>-0.38480356175086355</v>
      </c>
      <c r="K81" s="97">
        <f t="shared" si="8"/>
        <v>9.0064617938485983E-2</v>
      </c>
    </row>
    <row r="82" spans="1:11" ht="12.6" thickBot="1" x14ac:dyDescent="0.3">
      <c r="A82" s="98" t="s">
        <v>49</v>
      </c>
      <c r="B82" s="151">
        <v>42.412879372970316</v>
      </c>
      <c r="C82" s="136">
        <f>Baseline!M25/1000-B82</f>
        <v>-3.2640052904664145</v>
      </c>
      <c r="D82" s="94">
        <f t="shared" si="3"/>
        <v>-7.6957880217549235E-2</v>
      </c>
      <c r="E82" s="95">
        <f t="shared" si="4"/>
        <v>0.30107824493991908</v>
      </c>
      <c r="F82" s="138">
        <f>Baseline!R25/1000-B82</f>
        <v>-3.5658513643522554</v>
      </c>
      <c r="G82" s="96">
        <f t="shared" si="5"/>
        <v>-8.4074729588502511E-2</v>
      </c>
      <c r="H82" s="96">
        <f t="shared" si="6"/>
        <v>0.26095453668401464</v>
      </c>
      <c r="I82" s="136">
        <f>Baseline!AG25/1000-B82</f>
        <v>-3.6485725708729007</v>
      </c>
      <c r="J82" s="95">
        <f t="shared" si="7"/>
        <v>-8.6025108995503197E-2</v>
      </c>
      <c r="K82" s="97">
        <f t="shared" si="8"/>
        <v>0.18572938258096497</v>
      </c>
    </row>
    <row r="83" spans="1:11" ht="12.6" thickBot="1" x14ac:dyDescent="0.3">
      <c r="A83" s="98" t="s">
        <v>53</v>
      </c>
      <c r="B83" s="151">
        <v>3.5999904523182606</v>
      </c>
      <c r="C83" s="136">
        <f>Baseline!M26/1000-B83</f>
        <v>-0.3338429655843691</v>
      </c>
      <c r="D83" s="94">
        <f t="shared" si="3"/>
        <v>-9.2734403050815484E-2</v>
      </c>
      <c r="E83" s="95">
        <f t="shared" si="4"/>
        <v>3.0794329426260439E-2</v>
      </c>
      <c r="F83" s="138">
        <f>Baseline!R26/1000-B83</f>
        <v>-0.39482517339150425</v>
      </c>
      <c r="G83" s="96">
        <f t="shared" si="5"/>
        <v>-0.10967395014540982</v>
      </c>
      <c r="H83" s="96">
        <f t="shared" si="6"/>
        <v>2.8893918917532225E-2</v>
      </c>
      <c r="I83" s="136">
        <f>Baseline!AG26/1000-B83</f>
        <v>-0.47631517321590344</v>
      </c>
      <c r="J83" s="95">
        <f t="shared" si="7"/>
        <v>-0.13231012124189775</v>
      </c>
      <c r="K83" s="97">
        <f t="shared" si="8"/>
        <v>2.4246666694139562E-2</v>
      </c>
    </row>
    <row r="84" spans="1:11" ht="12.6" thickBot="1" x14ac:dyDescent="0.3">
      <c r="A84" s="99" t="s">
        <v>115</v>
      </c>
      <c r="B84" s="152">
        <v>81.943718911185087</v>
      </c>
      <c r="C84" s="137">
        <f>SUM(C79:C83)</f>
        <v>-10.841053265465112</v>
      </c>
      <c r="D84" s="100">
        <f t="shared" si="3"/>
        <v>-0.13229877054048786</v>
      </c>
      <c r="E84" s="101">
        <f t="shared" si="4"/>
        <v>1</v>
      </c>
      <c r="F84" s="139">
        <f>SUM(F79:F83)</f>
        <v>-13.664645994141438</v>
      </c>
      <c r="G84" s="102">
        <f t="shared" si="5"/>
        <v>-0.16675647841846061</v>
      </c>
      <c r="H84" s="102">
        <f t="shared" si="6"/>
        <v>1</v>
      </c>
      <c r="I84" s="137">
        <f>SUM(I79:I83)</f>
        <v>-19.644563074355666</v>
      </c>
      <c r="J84" s="101">
        <f t="shared" si="7"/>
        <v>-0.23973238382855772</v>
      </c>
      <c r="K84" s="103">
        <f t="shared" si="8"/>
        <v>1</v>
      </c>
    </row>
    <row r="86" spans="1:11" x14ac:dyDescent="0.25">
      <c r="A86" s="171" t="s">
        <v>116</v>
      </c>
      <c r="B86" s="178"/>
    </row>
    <row r="87" spans="1:11" ht="24.6" thickBot="1" x14ac:dyDescent="0.3">
      <c r="A87" s="104" t="s">
        <v>37</v>
      </c>
      <c r="B87" s="105" t="s">
        <v>117</v>
      </c>
      <c r="C87" s="105" t="s">
        <v>108</v>
      </c>
      <c r="D87" s="105" t="s">
        <v>109</v>
      </c>
      <c r="E87" s="105" t="s">
        <v>110</v>
      </c>
      <c r="F87" s="105" t="s">
        <v>111</v>
      </c>
      <c r="G87" s="105" t="s">
        <v>109</v>
      </c>
      <c r="H87" s="105" t="s">
        <v>110</v>
      </c>
      <c r="I87" s="105" t="s">
        <v>112</v>
      </c>
      <c r="J87" s="105" t="s">
        <v>109</v>
      </c>
      <c r="K87" s="106" t="s">
        <v>110</v>
      </c>
    </row>
    <row r="88" spans="1:11" ht="12.6" thickBot="1" x14ac:dyDescent="0.3">
      <c r="A88" s="70" t="s">
        <v>118</v>
      </c>
      <c r="B88" s="153">
        <v>3.8140946158249673</v>
      </c>
      <c r="C88" s="153">
        <f>Baseline!M57/1000-B88</f>
        <v>-1.7897564494581646</v>
      </c>
      <c r="D88" s="107">
        <f>C88/B88</f>
        <v>-0.46924804697616296</v>
      </c>
      <c r="E88" s="108">
        <f>C88/$C$93</f>
        <v>0.33336006209913865</v>
      </c>
      <c r="F88" s="134">
        <f>Baseline!R57/1000-B88</f>
        <v>-2.144706885725554</v>
      </c>
      <c r="G88" s="107">
        <f>F88/B88</f>
        <v>-0.56231087630259691</v>
      </c>
      <c r="H88" s="107">
        <f>F88/$F$93</f>
        <v>0.3244318512856631</v>
      </c>
      <c r="I88" s="153">
        <f>Baseline!AG57/1000-B88</f>
        <v>-1.8077605832285006</v>
      </c>
      <c r="J88" s="108">
        <f>I88/B88</f>
        <v>-0.47396846835628176</v>
      </c>
      <c r="K88" s="109">
        <f>I88/$I$93</f>
        <v>0.25442792984510998</v>
      </c>
    </row>
    <row r="89" spans="1:11" ht="12.6" thickBot="1" x14ac:dyDescent="0.3">
      <c r="A89" s="70" t="s">
        <v>119</v>
      </c>
      <c r="B89" s="153">
        <v>0.95276790931925193</v>
      </c>
      <c r="C89" s="153">
        <f>Baseline!M58/1000-B89</f>
        <v>-0.81130327760297516</v>
      </c>
      <c r="D89" s="107">
        <f t="shared" ref="D89:D93" si="9">C89/B89</f>
        <v>-0.85152246383135155</v>
      </c>
      <c r="E89" s="108">
        <f t="shared" ref="E89:E93" si="10">C89/$C$93</f>
        <v>0.15111336019202001</v>
      </c>
      <c r="F89" s="134">
        <f>Baseline!R58/1000-B89</f>
        <v>-0.82068757593156794</v>
      </c>
      <c r="G89" s="107">
        <f t="shared" ref="G89:G93" si="11">F89/B89</f>
        <v>-0.86137197517278397</v>
      </c>
      <c r="H89" s="107">
        <f t="shared" ref="H89:H93" si="12">F89/$F$93</f>
        <v>0.12414619049285469</v>
      </c>
      <c r="I89" s="153">
        <f>Baseline!AG58/1000-B89</f>
        <v>-0.8262229966920791</v>
      </c>
      <c r="J89" s="108">
        <f t="shared" ref="J89:J93" si="13">I89/B89</f>
        <v>-0.86718180640908804</v>
      </c>
      <c r="K89" s="109">
        <f t="shared" ref="K89:K93" si="14">I89/$I$93</f>
        <v>0.11628431806128046</v>
      </c>
    </row>
    <row r="90" spans="1:11" ht="12.6" thickBot="1" x14ac:dyDescent="0.3">
      <c r="A90" s="70" t="s">
        <v>120</v>
      </c>
      <c r="B90" s="153">
        <v>6.6248465671133339</v>
      </c>
      <c r="C90" s="153">
        <f>Baseline!M59/1000-B90</f>
        <v>-2.0357580381281757</v>
      </c>
      <c r="D90" s="107">
        <f t="shared" si="9"/>
        <v>-0.30729134893990806</v>
      </c>
      <c r="E90" s="108">
        <f t="shared" si="10"/>
        <v>0.37918032155418835</v>
      </c>
      <c r="F90" s="134">
        <f>Baseline!R59/1000-B90</f>
        <v>-2.706865804102494</v>
      </c>
      <c r="G90" s="107">
        <f t="shared" si="11"/>
        <v>-0.40859298048346582</v>
      </c>
      <c r="H90" s="107">
        <f t="shared" si="12"/>
        <v>0.40947016576101231</v>
      </c>
      <c r="I90" s="153">
        <f>Baseline!AG59/1000-B90</f>
        <v>-3.0877328742605177</v>
      </c>
      <c r="J90" s="108">
        <f t="shared" si="13"/>
        <v>-0.4660836810302077</v>
      </c>
      <c r="K90" s="109">
        <f t="shared" si="14"/>
        <v>0.43457385364038242</v>
      </c>
    </row>
    <row r="91" spans="1:11" ht="24.6" thickBot="1" x14ac:dyDescent="0.3">
      <c r="A91" s="70" t="s">
        <v>121</v>
      </c>
      <c r="B91" s="153">
        <v>4.5293181174945492</v>
      </c>
      <c r="C91" s="153">
        <f>Baseline!M60/1000-B91</f>
        <v>-0.37374208135283649</v>
      </c>
      <c r="D91" s="107">
        <f t="shared" si="9"/>
        <v>-8.251619154531295E-2</v>
      </c>
      <c r="E91" s="108">
        <f t="shared" si="10"/>
        <v>6.961320546522505E-2</v>
      </c>
      <c r="F91" s="134">
        <f>Baseline!R60/1000-B91</f>
        <v>-0.54049252860733565</v>
      </c>
      <c r="G91" s="107">
        <f t="shared" si="11"/>
        <v>-0.11933198653450204</v>
      </c>
      <c r="H91" s="107">
        <f t="shared" si="12"/>
        <v>8.1760819079398458E-2</v>
      </c>
      <c r="I91" s="153">
        <f>Baseline!AG60/1000-B91</f>
        <v>-0.99311145201430895</v>
      </c>
      <c r="J91" s="108">
        <f t="shared" si="13"/>
        <v>-0.21926290586179037</v>
      </c>
      <c r="K91" s="109">
        <f t="shared" si="14"/>
        <v>0.1397725413341053</v>
      </c>
    </row>
    <row r="92" spans="1:11" ht="12.6" thickBot="1" x14ac:dyDescent="0.3">
      <c r="A92" s="70" t="s">
        <v>122</v>
      </c>
      <c r="B92" s="153">
        <v>1.315422225152209</v>
      </c>
      <c r="C92" s="153">
        <f>Baseline!M61/1000-B92</f>
        <v>-0.35827899452425471</v>
      </c>
      <c r="D92" s="107">
        <f t="shared" si="9"/>
        <v>-0.27236805618271948</v>
      </c>
      <c r="E92" s="108">
        <f t="shared" si="10"/>
        <v>6.6733050689428072E-2</v>
      </c>
      <c r="F92" s="134">
        <f>Baseline!R61/1000-B92</f>
        <v>-0.39790173054014666</v>
      </c>
      <c r="G92" s="107">
        <f t="shared" si="11"/>
        <v>-0.30248974278513885</v>
      </c>
      <c r="H92" s="107">
        <f t="shared" si="12"/>
        <v>6.0190973381072092E-2</v>
      </c>
      <c r="I92" s="153">
        <f>Baseline!AG61/1000-B92</f>
        <v>-0.39036916996295989</v>
      </c>
      <c r="J92" s="108">
        <f t="shared" si="13"/>
        <v>-0.29676339847290467</v>
      </c>
      <c r="K92" s="109">
        <f t="shared" si="14"/>
        <v>5.494135711912225E-2</v>
      </c>
    </row>
    <row r="93" spans="1:11" ht="12.6" thickBot="1" x14ac:dyDescent="0.3">
      <c r="A93" s="70" t="s">
        <v>123</v>
      </c>
      <c r="B93" s="154">
        <v>17.236449434904308</v>
      </c>
      <c r="C93" s="154">
        <f>SUM(C88:C92)</f>
        <v>-5.3688388410664061</v>
      </c>
      <c r="D93" s="110">
        <f t="shared" si="9"/>
        <v>-0.31148171561332999</v>
      </c>
      <c r="E93" s="111">
        <f t="shared" si="10"/>
        <v>1</v>
      </c>
      <c r="F93" s="140">
        <f>Baseline!R62/1000-B93</f>
        <v>-6.610654524907094</v>
      </c>
      <c r="G93" s="110">
        <f t="shared" si="11"/>
        <v>-0.38352762556308884</v>
      </c>
      <c r="H93" s="110">
        <f t="shared" si="12"/>
        <v>1</v>
      </c>
      <c r="I93" s="154">
        <f>Baseline!AG62/1000-B93</f>
        <v>-7.1051970761583636</v>
      </c>
      <c r="J93" s="111">
        <f t="shared" si="13"/>
        <v>-0.41221929742503316</v>
      </c>
      <c r="K93" s="113">
        <f t="shared" si="14"/>
        <v>1</v>
      </c>
    </row>
    <row r="94" spans="1:11" x14ac:dyDescent="0.25">
      <c r="A94" s="166"/>
      <c r="B94" s="167"/>
      <c r="C94" s="167"/>
      <c r="D94" s="168"/>
      <c r="E94" s="169"/>
      <c r="F94" s="170"/>
      <c r="G94" s="168"/>
      <c r="H94" s="168"/>
      <c r="I94" s="167"/>
      <c r="J94" s="169"/>
      <c r="K94" s="168"/>
    </row>
    <row r="95" spans="1:11" ht="12.6" thickBot="1" x14ac:dyDescent="0.3">
      <c r="A95" s="171" t="s">
        <v>124</v>
      </c>
      <c r="B95" s="167"/>
      <c r="C95" s="167"/>
      <c r="D95" s="168"/>
      <c r="E95" s="169"/>
      <c r="F95" s="170"/>
      <c r="G95" s="168"/>
      <c r="H95" s="168"/>
      <c r="I95" s="167"/>
      <c r="J95" s="169"/>
      <c r="K95" s="168"/>
    </row>
    <row r="96" spans="1:11" ht="12.6" thickBot="1" x14ac:dyDescent="0.3">
      <c r="A96" s="68" t="s">
        <v>125</v>
      </c>
      <c r="B96" s="83" t="s">
        <v>126</v>
      </c>
      <c r="C96" s="83" t="s">
        <v>127</v>
      </c>
      <c r="D96" s="83" t="s">
        <v>128</v>
      </c>
      <c r="E96" s="84">
        <v>2050</v>
      </c>
      <c r="F96" s="170"/>
      <c r="G96" s="168"/>
      <c r="H96" s="168"/>
      <c r="I96" s="167"/>
      <c r="J96" s="169"/>
      <c r="K96" s="168"/>
    </row>
    <row r="97" spans="1:11" ht="12.6" thickBot="1" x14ac:dyDescent="0.3">
      <c r="A97" s="72" t="s">
        <v>129</v>
      </c>
      <c r="B97" s="134">
        <f>SUM('Baseline high'!E27:H27)/1000</f>
        <v>-20.980849322125614</v>
      </c>
      <c r="C97" s="134">
        <f>SUM('Baseline high'!I27:M27)/1000</f>
        <v>-52.723426282208763</v>
      </c>
      <c r="D97" s="134">
        <f>SUM('Baseline high'!N27:R27)/1000</f>
        <v>-66.305491678189114</v>
      </c>
      <c r="E97" s="135">
        <f>'Baseline high'!AG27/1000</f>
        <v>-15.117303905320163</v>
      </c>
      <c r="F97" s="170"/>
      <c r="G97" s="168"/>
      <c r="H97" s="168"/>
      <c r="I97" s="167"/>
      <c r="J97" s="169"/>
      <c r="K97" s="168"/>
    </row>
    <row r="98" spans="1:11" ht="12.6" thickBot="1" x14ac:dyDescent="0.3">
      <c r="A98" s="72" t="s">
        <v>130</v>
      </c>
      <c r="B98" s="134">
        <f>SUM(Baseline!E27:H27)/1000</f>
        <v>-25.169842734232063</v>
      </c>
      <c r="C98" s="134">
        <f>SUM(Baseline!I27:M27)/1000</f>
        <v>-60.7202561473554</v>
      </c>
      <c r="D98" s="134">
        <f>SUM(Baseline!N27:R27)/1000</f>
        <v>-81.950711164894329</v>
      </c>
      <c r="E98" s="135">
        <f>Baseline!AG27/1000</f>
        <v>-21.753146372270784</v>
      </c>
      <c r="F98" s="170"/>
      <c r="G98" s="168"/>
      <c r="H98" s="168"/>
      <c r="I98" s="167"/>
      <c r="J98" s="169"/>
      <c r="K98" s="168"/>
    </row>
    <row r="99" spans="1:11" ht="12.6" thickBot="1" x14ac:dyDescent="0.3">
      <c r="A99" s="72" t="s">
        <v>131</v>
      </c>
      <c r="B99" s="134">
        <f>SUM('Baseline low'!E27:H27)/1000</f>
        <v>-26.598778032801626</v>
      </c>
      <c r="C99" s="134">
        <f>SUM('Baseline low'!I27:M27)/1000</f>
        <v>-62.640035373331514</v>
      </c>
      <c r="D99" s="134">
        <f>SUM('Baseline low'!N27:R27)/1000</f>
        <v>-86.712516014352914</v>
      </c>
      <c r="E99" s="135">
        <f>'Baseline low'!AG27/1000</f>
        <v>-27.893466339535408</v>
      </c>
      <c r="F99" s="170"/>
      <c r="G99" s="168"/>
      <c r="H99" s="168"/>
      <c r="I99" s="167"/>
      <c r="J99" s="169"/>
      <c r="K99" s="168"/>
    </row>
    <row r="100" spans="1:11" x14ac:dyDescent="0.25">
      <c r="A100" s="166"/>
      <c r="B100" s="167"/>
      <c r="C100" s="167"/>
      <c r="D100" s="168"/>
      <c r="E100" s="169"/>
      <c r="F100" s="170"/>
      <c r="G100" s="168"/>
      <c r="H100" s="168"/>
      <c r="I100" s="167"/>
      <c r="J100" s="169"/>
      <c r="K100" s="168"/>
    </row>
    <row r="101" spans="1:11" ht="17.55" customHeight="1" x14ac:dyDescent="0.25">
      <c r="A101" s="171" t="s">
        <v>132</v>
      </c>
    </row>
    <row r="102" spans="1:11" ht="24.6" thickBot="1" x14ac:dyDescent="0.3">
      <c r="A102" s="104"/>
      <c r="B102" s="172" t="s">
        <v>133</v>
      </c>
      <c r="C102" s="172" t="s">
        <v>134</v>
      </c>
      <c r="D102" s="172" t="s">
        <v>135</v>
      </c>
      <c r="E102" s="172" t="s">
        <v>136</v>
      </c>
      <c r="F102" s="158" t="s">
        <v>137</v>
      </c>
    </row>
    <row r="103" spans="1:11" ht="12.6" thickBot="1" x14ac:dyDescent="0.3">
      <c r="A103" s="185">
        <v>2025</v>
      </c>
      <c r="B103" s="87">
        <v>12.6</v>
      </c>
      <c r="C103" s="87">
        <v>12.6</v>
      </c>
      <c r="D103" s="87">
        <v>6</v>
      </c>
      <c r="E103" s="87">
        <v>6</v>
      </c>
      <c r="F103" s="87">
        <v>6.6</v>
      </c>
    </row>
    <row r="104" spans="1:11" ht="12.6" thickBot="1" x14ac:dyDescent="0.3">
      <c r="A104" s="185">
        <v>2026</v>
      </c>
      <c r="B104" s="87">
        <v>10.7</v>
      </c>
      <c r="C104" s="87">
        <v>23.3</v>
      </c>
      <c r="D104" s="87">
        <v>5.2</v>
      </c>
      <c r="E104" s="87">
        <v>11.2</v>
      </c>
      <c r="F104" s="87">
        <v>12.1</v>
      </c>
    </row>
    <row r="105" spans="1:11" ht="12.6" thickBot="1" x14ac:dyDescent="0.3">
      <c r="A105" s="185">
        <v>2027</v>
      </c>
      <c r="B105" s="87">
        <v>9.1</v>
      </c>
      <c r="C105" s="87">
        <v>32.4</v>
      </c>
      <c r="D105" s="87">
        <v>4.3</v>
      </c>
      <c r="E105" s="87">
        <v>15.5</v>
      </c>
      <c r="F105" s="87">
        <v>16.899999999999999</v>
      </c>
    </row>
    <row r="106" spans="1:11" ht="12.6" thickBot="1" x14ac:dyDescent="0.3">
      <c r="A106" s="185">
        <v>2028</v>
      </c>
      <c r="B106" s="87">
        <v>7</v>
      </c>
      <c r="C106" s="87">
        <v>39.4</v>
      </c>
      <c r="D106" s="87">
        <v>3.3</v>
      </c>
      <c r="E106" s="87">
        <v>18.8</v>
      </c>
      <c r="F106" s="87">
        <v>20.6</v>
      </c>
    </row>
    <row r="107" spans="1:11" ht="12.6" thickBot="1" x14ac:dyDescent="0.3">
      <c r="A107" s="185">
        <v>2029</v>
      </c>
      <c r="B107" s="87">
        <v>5.7</v>
      </c>
      <c r="C107" s="87">
        <v>45.1</v>
      </c>
      <c r="D107" s="87">
        <v>2.4</v>
      </c>
      <c r="E107" s="87">
        <v>21.2</v>
      </c>
      <c r="F107" s="87">
        <v>23.9</v>
      </c>
    </row>
    <row r="108" spans="1:11" ht="12.6" thickBot="1" x14ac:dyDescent="0.3">
      <c r="A108" s="185">
        <v>2030</v>
      </c>
      <c r="B108" s="87">
        <v>3.1</v>
      </c>
      <c r="C108" s="87">
        <v>48.2</v>
      </c>
      <c r="D108" s="87">
        <v>1.7</v>
      </c>
      <c r="E108" s="87">
        <v>22.9</v>
      </c>
      <c r="F108" s="87">
        <v>25.3</v>
      </c>
    </row>
    <row r="109" spans="1:11" ht="12.6" thickBot="1" x14ac:dyDescent="0.3">
      <c r="A109" s="185">
        <v>2031</v>
      </c>
      <c r="B109" s="87">
        <v>6.2</v>
      </c>
      <c r="C109" s="87">
        <v>54.4</v>
      </c>
      <c r="D109" s="87">
        <v>6.6</v>
      </c>
      <c r="E109" s="87">
        <v>29.5</v>
      </c>
      <c r="F109" s="87">
        <v>24.9</v>
      </c>
    </row>
    <row r="110" spans="1:11" ht="12.6" thickBot="1" x14ac:dyDescent="0.3">
      <c r="A110" s="185">
        <v>2032</v>
      </c>
      <c r="B110" s="87">
        <v>4.0999999999999996</v>
      </c>
      <c r="C110" s="87">
        <v>58.5</v>
      </c>
      <c r="D110" s="87">
        <v>4.4000000000000004</v>
      </c>
      <c r="E110" s="87">
        <v>33.9</v>
      </c>
      <c r="F110" s="87">
        <v>24.6</v>
      </c>
    </row>
    <row r="111" spans="1:11" ht="12.6" thickBot="1" x14ac:dyDescent="0.3">
      <c r="A111" s="185">
        <v>2033</v>
      </c>
      <c r="B111" s="87">
        <v>2</v>
      </c>
      <c r="C111" s="87">
        <v>60.5</v>
      </c>
      <c r="D111" s="87">
        <v>2.2000000000000002</v>
      </c>
      <c r="E111" s="87">
        <v>36.1</v>
      </c>
      <c r="F111" s="87">
        <v>24.4</v>
      </c>
    </row>
    <row r="112" spans="1:11" ht="12.6" thickBot="1" x14ac:dyDescent="0.3">
      <c r="A112" s="185">
        <v>2034</v>
      </c>
      <c r="B112" s="87">
        <v>0.1</v>
      </c>
      <c r="C112" s="87">
        <v>60.7</v>
      </c>
      <c r="D112" s="87">
        <v>0.4</v>
      </c>
      <c r="E112" s="87">
        <v>36.5</v>
      </c>
      <c r="F112" s="87">
        <v>24.2</v>
      </c>
    </row>
    <row r="113" spans="1:8" x14ac:dyDescent="0.25">
      <c r="A113" s="73" t="s">
        <v>138</v>
      </c>
    </row>
    <row r="115" spans="1:8" x14ac:dyDescent="0.25">
      <c r="A115" s="171" t="s">
        <v>139</v>
      </c>
    </row>
    <row r="116" spans="1:8" s="186" customFormat="1" ht="30.3" customHeight="1" x14ac:dyDescent="0.25">
      <c r="A116" s="214" t="s">
        <v>140</v>
      </c>
      <c r="B116" s="199" t="s">
        <v>3</v>
      </c>
      <c r="C116" s="201" t="s">
        <v>141</v>
      </c>
      <c r="D116" s="202"/>
    </row>
    <row r="117" spans="1:8" s="186" customFormat="1" ht="12.6" thickBot="1" x14ac:dyDescent="0.3">
      <c r="A117" s="215"/>
      <c r="B117" s="200"/>
      <c r="C117" s="187" t="s">
        <v>40</v>
      </c>
      <c r="D117" s="188" t="s">
        <v>41</v>
      </c>
    </row>
    <row r="118" spans="1:8" s="186" customFormat="1" ht="24.6" thickBot="1" x14ac:dyDescent="0.3">
      <c r="A118" s="185" t="s">
        <v>142</v>
      </c>
      <c r="B118" s="115" t="s">
        <v>143</v>
      </c>
      <c r="C118" s="74">
        <v>0</v>
      </c>
      <c r="D118" s="159">
        <v>0</v>
      </c>
    </row>
    <row r="119" spans="1:8" s="186" customFormat="1" ht="27" thickBot="1" x14ac:dyDescent="0.3">
      <c r="A119" s="185" t="s">
        <v>144</v>
      </c>
      <c r="B119" s="115" t="s">
        <v>145</v>
      </c>
      <c r="C119" s="189">
        <v>1</v>
      </c>
      <c r="D119" s="159">
        <v>0.9</v>
      </c>
    </row>
    <row r="120" spans="1:8" s="186" customFormat="1" ht="111" thickBot="1" x14ac:dyDescent="0.3">
      <c r="A120" s="185" t="s">
        <v>146</v>
      </c>
      <c r="B120" s="115" t="s">
        <v>147</v>
      </c>
      <c r="C120" s="74" t="s">
        <v>148</v>
      </c>
      <c r="D120" s="159" t="s">
        <v>149</v>
      </c>
    </row>
    <row r="122" spans="1:8" ht="14.4" x14ac:dyDescent="0.25">
      <c r="A122" s="171" t="s">
        <v>150</v>
      </c>
    </row>
    <row r="123" spans="1:8" ht="12.6" thickBot="1" x14ac:dyDescent="0.3">
      <c r="A123" s="116">
        <v>2027</v>
      </c>
      <c r="B123" s="116">
        <v>2028</v>
      </c>
      <c r="C123" s="116">
        <v>2029</v>
      </c>
      <c r="D123" s="116">
        <v>2030</v>
      </c>
      <c r="E123" s="116">
        <v>2031</v>
      </c>
      <c r="F123" s="116">
        <v>2032</v>
      </c>
      <c r="G123" s="116">
        <v>2033</v>
      </c>
      <c r="H123" s="117">
        <v>2035</v>
      </c>
    </row>
    <row r="124" spans="1:8" ht="12.6" thickBot="1" x14ac:dyDescent="0.3">
      <c r="A124" s="118">
        <v>51</v>
      </c>
      <c r="B124" s="118">
        <v>106</v>
      </c>
      <c r="C124" s="118">
        <v>134</v>
      </c>
      <c r="D124" s="118">
        <v>131</v>
      </c>
      <c r="E124" s="118">
        <v>127</v>
      </c>
      <c r="F124" s="118">
        <v>147</v>
      </c>
      <c r="G124" s="118">
        <v>137</v>
      </c>
      <c r="H124" s="77">
        <v>152</v>
      </c>
    </row>
    <row r="126" spans="1:8" x14ac:dyDescent="0.25">
      <c r="A126" s="171" t="s">
        <v>151</v>
      </c>
    </row>
    <row r="127" spans="1:8" ht="12.6" thickBot="1" x14ac:dyDescent="0.3">
      <c r="A127" s="190"/>
      <c r="B127" s="190"/>
      <c r="C127" s="190"/>
      <c r="D127" s="190"/>
      <c r="E127" s="203" t="s">
        <v>6</v>
      </c>
      <c r="F127" s="204"/>
      <c r="G127" s="195" t="s">
        <v>404</v>
      </c>
      <c r="H127" s="142"/>
    </row>
    <row r="128" spans="1:8" ht="36.6" thickBot="1" x14ac:dyDescent="0.3">
      <c r="A128" s="194" t="s">
        <v>152</v>
      </c>
      <c r="B128" s="187" t="s">
        <v>153</v>
      </c>
      <c r="C128" s="187" t="s">
        <v>154</v>
      </c>
      <c r="D128" s="187" t="s">
        <v>155</v>
      </c>
      <c r="E128" s="187" t="s">
        <v>156</v>
      </c>
      <c r="F128" s="187" t="s">
        <v>157</v>
      </c>
      <c r="G128" s="187" t="s">
        <v>156</v>
      </c>
      <c r="H128" s="187" t="s">
        <v>157</v>
      </c>
    </row>
    <row r="129" spans="1:9" ht="12.6" thickBot="1" x14ac:dyDescent="0.3">
      <c r="A129" s="120" t="s">
        <v>158</v>
      </c>
      <c r="B129" s="121"/>
      <c r="C129" s="77"/>
      <c r="D129" s="77"/>
      <c r="E129" s="77"/>
      <c r="F129" s="77"/>
      <c r="G129" s="77"/>
      <c r="H129" s="77"/>
    </row>
    <row r="130" spans="1:9" ht="12.6" thickBot="1" x14ac:dyDescent="0.3">
      <c r="A130" s="122" t="s">
        <v>159</v>
      </c>
      <c r="B130" s="122" t="s">
        <v>160</v>
      </c>
      <c r="C130" s="123">
        <v>0.17</v>
      </c>
      <c r="D130" s="118">
        <v>2030</v>
      </c>
      <c r="E130" s="118">
        <v>2045</v>
      </c>
      <c r="F130" s="123">
        <v>0.01</v>
      </c>
      <c r="G130" s="118">
        <v>2045</v>
      </c>
      <c r="H130" s="193">
        <v>0.01</v>
      </c>
    </row>
    <row r="131" spans="1:9" ht="12.6" thickBot="1" x14ac:dyDescent="0.3">
      <c r="A131" s="122" t="s">
        <v>161</v>
      </c>
      <c r="B131" s="122" t="s">
        <v>162</v>
      </c>
      <c r="C131" s="123">
        <v>0.45</v>
      </c>
      <c r="D131" s="118">
        <v>2028</v>
      </c>
      <c r="E131" s="118">
        <v>2042</v>
      </c>
      <c r="F131" s="123">
        <v>0.03</v>
      </c>
      <c r="G131" s="118">
        <v>2041</v>
      </c>
      <c r="H131" s="193">
        <v>0.69</v>
      </c>
    </row>
    <row r="132" spans="1:9" ht="12.6" thickBot="1" x14ac:dyDescent="0.3">
      <c r="A132" s="122" t="s">
        <v>163</v>
      </c>
      <c r="B132" s="122" t="s">
        <v>162</v>
      </c>
      <c r="C132" s="118" t="s">
        <v>164</v>
      </c>
      <c r="D132" s="118">
        <v>2029</v>
      </c>
      <c r="E132" s="118">
        <v>2042</v>
      </c>
      <c r="F132" s="123">
        <v>0.04</v>
      </c>
      <c r="G132" s="118">
        <v>2040</v>
      </c>
      <c r="H132" s="193">
        <v>0.96</v>
      </c>
    </row>
    <row r="133" spans="1:9" ht="12.6" thickBot="1" x14ac:dyDescent="0.3">
      <c r="A133" s="122" t="s">
        <v>165</v>
      </c>
      <c r="B133" s="122" t="s">
        <v>162</v>
      </c>
      <c r="C133" s="123">
        <v>0.08</v>
      </c>
      <c r="D133" s="118">
        <v>2024</v>
      </c>
      <c r="E133" s="118">
        <v>2037</v>
      </c>
      <c r="F133" s="123">
        <v>0.01</v>
      </c>
      <c r="G133" s="118">
        <v>2035</v>
      </c>
      <c r="H133" s="193">
        <v>0.06</v>
      </c>
    </row>
    <row r="134" spans="1:9" ht="15" thickBot="1" x14ac:dyDescent="0.3">
      <c r="A134" s="122" t="s">
        <v>166</v>
      </c>
      <c r="B134" s="122" t="s">
        <v>167</v>
      </c>
      <c r="C134" s="123">
        <v>0.92</v>
      </c>
      <c r="D134" s="118">
        <v>2025</v>
      </c>
      <c r="E134" s="118">
        <v>2037</v>
      </c>
      <c r="F134" s="123">
        <v>0.02</v>
      </c>
      <c r="G134" s="118">
        <v>2037</v>
      </c>
      <c r="H134" s="193">
        <v>0.03</v>
      </c>
    </row>
    <row r="135" spans="1:9" ht="12.6" thickBot="1" x14ac:dyDescent="0.3">
      <c r="A135" s="120" t="s">
        <v>168</v>
      </c>
      <c r="B135" s="121"/>
      <c r="C135" s="77"/>
      <c r="D135" s="77"/>
      <c r="E135" s="77"/>
      <c r="F135" s="77"/>
      <c r="G135" s="77"/>
      <c r="H135" s="77"/>
    </row>
    <row r="136" spans="1:9" ht="12.6" thickBot="1" x14ac:dyDescent="0.3">
      <c r="A136" s="122" t="s">
        <v>169</v>
      </c>
      <c r="B136" s="122" t="s">
        <v>162</v>
      </c>
      <c r="C136" s="123">
        <v>0.45</v>
      </c>
      <c r="D136" s="118">
        <v>2028</v>
      </c>
      <c r="E136" s="118">
        <v>2047</v>
      </c>
      <c r="F136" s="123">
        <v>0.02</v>
      </c>
      <c r="G136" s="118">
        <v>2047</v>
      </c>
      <c r="H136" s="193">
        <v>0.15</v>
      </c>
    </row>
    <row r="137" spans="1:9" ht="12.6" thickBot="1" x14ac:dyDescent="0.3">
      <c r="A137" s="122" t="s">
        <v>170</v>
      </c>
      <c r="B137" s="122" t="s">
        <v>162</v>
      </c>
      <c r="C137" s="118" t="s">
        <v>164</v>
      </c>
      <c r="D137" s="118">
        <v>2035</v>
      </c>
      <c r="E137" s="118">
        <v>2052</v>
      </c>
      <c r="F137" s="123">
        <v>0.01</v>
      </c>
      <c r="G137" s="118">
        <v>2050</v>
      </c>
      <c r="H137" s="193">
        <v>0.91</v>
      </c>
    </row>
    <row r="138" spans="1:9" ht="12.6" thickBot="1" x14ac:dyDescent="0.3">
      <c r="A138" s="122" t="s">
        <v>171</v>
      </c>
      <c r="B138" s="122" t="s">
        <v>162</v>
      </c>
      <c r="C138" s="118" t="s">
        <v>164</v>
      </c>
      <c r="D138" s="118">
        <v>2026</v>
      </c>
      <c r="E138" s="118">
        <v>2041</v>
      </c>
      <c r="F138" s="123">
        <v>0.04</v>
      </c>
      <c r="G138" s="118">
        <v>2040</v>
      </c>
      <c r="H138" s="193">
        <v>0.92</v>
      </c>
    </row>
    <row r="139" spans="1:9" x14ac:dyDescent="0.25">
      <c r="A139" s="124" t="s">
        <v>172</v>
      </c>
    </row>
    <row r="141" spans="1:9" x14ac:dyDescent="0.25">
      <c r="A141" s="171" t="s">
        <v>173</v>
      </c>
    </row>
    <row r="142" spans="1:9" x14ac:dyDescent="0.25">
      <c r="A142" s="125"/>
      <c r="B142" s="127" t="s">
        <v>158</v>
      </c>
      <c r="C142" s="127" t="s">
        <v>158</v>
      </c>
      <c r="D142" s="127" t="s">
        <v>158</v>
      </c>
      <c r="E142" s="127" t="s">
        <v>158</v>
      </c>
      <c r="F142" s="127" t="s">
        <v>158</v>
      </c>
      <c r="G142" s="127" t="s">
        <v>174</v>
      </c>
      <c r="H142" s="127" t="s">
        <v>175</v>
      </c>
      <c r="I142" s="119" t="s">
        <v>175</v>
      </c>
    </row>
    <row r="143" spans="1:9" ht="12.6" thickBot="1" x14ac:dyDescent="0.3">
      <c r="A143" s="126" t="s">
        <v>176</v>
      </c>
      <c r="B143" s="116" t="s">
        <v>177</v>
      </c>
      <c r="C143" s="116" t="s">
        <v>178</v>
      </c>
      <c r="D143" s="116" t="s">
        <v>179</v>
      </c>
      <c r="E143" s="116" t="s">
        <v>180</v>
      </c>
      <c r="F143" s="116" t="s">
        <v>181</v>
      </c>
      <c r="G143" s="116" t="s">
        <v>177</v>
      </c>
      <c r="H143" s="116" t="s">
        <v>177</v>
      </c>
      <c r="I143" s="117" t="s">
        <v>178</v>
      </c>
    </row>
    <row r="144" spans="1:9" ht="12.6" thickBot="1" x14ac:dyDescent="0.3">
      <c r="A144" s="122">
        <v>1</v>
      </c>
      <c r="B144" s="118">
        <v>2</v>
      </c>
      <c r="C144" s="118">
        <v>1</v>
      </c>
      <c r="D144" s="118">
        <v>0</v>
      </c>
      <c r="E144" s="118">
        <v>0</v>
      </c>
      <c r="F144" s="118">
        <v>0</v>
      </c>
      <c r="G144" s="118">
        <v>1</v>
      </c>
      <c r="H144" s="118">
        <v>1</v>
      </c>
      <c r="I144" s="77">
        <v>0</v>
      </c>
    </row>
    <row r="145" spans="1:9" ht="12.6" thickBot="1" x14ac:dyDescent="0.3">
      <c r="A145" s="122">
        <v>2</v>
      </c>
      <c r="B145" s="118">
        <v>8</v>
      </c>
      <c r="C145" s="118">
        <v>4</v>
      </c>
      <c r="D145" s="118">
        <v>0</v>
      </c>
      <c r="E145" s="118">
        <v>0</v>
      </c>
      <c r="F145" s="118">
        <v>0</v>
      </c>
      <c r="G145" s="118">
        <v>5</v>
      </c>
      <c r="H145" s="118">
        <v>4</v>
      </c>
      <c r="I145" s="77">
        <v>0</v>
      </c>
    </row>
    <row r="146" spans="1:9" ht="12.6" thickBot="1" x14ac:dyDescent="0.3">
      <c r="A146" s="122">
        <v>3</v>
      </c>
      <c r="B146" s="118">
        <v>19</v>
      </c>
      <c r="C146" s="118">
        <v>10</v>
      </c>
      <c r="D146" s="118">
        <v>1</v>
      </c>
      <c r="E146" s="118">
        <v>1</v>
      </c>
      <c r="F146" s="118">
        <v>0</v>
      </c>
      <c r="G146" s="118">
        <v>12</v>
      </c>
      <c r="H146" s="118">
        <v>9</v>
      </c>
      <c r="I146" s="77">
        <v>1</v>
      </c>
    </row>
    <row r="147" spans="1:9" ht="12.6" thickBot="1" x14ac:dyDescent="0.3">
      <c r="A147" s="122">
        <v>4</v>
      </c>
      <c r="B147" s="118">
        <v>33</v>
      </c>
      <c r="C147" s="118">
        <v>18</v>
      </c>
      <c r="D147" s="118">
        <v>2</v>
      </c>
      <c r="E147" s="118">
        <v>1</v>
      </c>
      <c r="F147" s="118">
        <v>0</v>
      </c>
      <c r="G147" s="118">
        <v>22</v>
      </c>
      <c r="H147" s="118">
        <v>17</v>
      </c>
      <c r="I147" s="77">
        <v>2</v>
      </c>
    </row>
    <row r="148" spans="1:9" ht="12.6" thickBot="1" x14ac:dyDescent="0.3">
      <c r="A148" s="122">
        <v>5</v>
      </c>
      <c r="B148" s="118">
        <v>50</v>
      </c>
      <c r="C148" s="118">
        <v>28</v>
      </c>
      <c r="D148" s="118">
        <v>3</v>
      </c>
      <c r="E148" s="118">
        <v>2</v>
      </c>
      <c r="F148" s="118">
        <v>0</v>
      </c>
      <c r="G148" s="118">
        <v>34</v>
      </c>
      <c r="H148" s="118">
        <v>27</v>
      </c>
      <c r="I148" s="77">
        <v>3</v>
      </c>
    </row>
    <row r="149" spans="1:9" ht="12.6" thickBot="1" x14ac:dyDescent="0.3">
      <c r="A149" s="122">
        <v>6</v>
      </c>
      <c r="B149" s="118">
        <v>65</v>
      </c>
      <c r="C149" s="118">
        <v>38</v>
      </c>
      <c r="D149" s="118">
        <v>4</v>
      </c>
      <c r="E149" s="118">
        <v>2</v>
      </c>
      <c r="F149" s="118">
        <v>0</v>
      </c>
      <c r="G149" s="118">
        <v>47</v>
      </c>
      <c r="H149" s="118">
        <v>38</v>
      </c>
      <c r="I149" s="77">
        <v>4</v>
      </c>
    </row>
    <row r="150" spans="1:9" ht="12.6" thickBot="1" x14ac:dyDescent="0.3">
      <c r="A150" s="122">
        <v>7</v>
      </c>
      <c r="B150" s="118">
        <v>77</v>
      </c>
      <c r="C150" s="118">
        <v>47</v>
      </c>
      <c r="D150" s="118">
        <v>5</v>
      </c>
      <c r="E150" s="118">
        <v>3</v>
      </c>
      <c r="F150" s="118">
        <v>1</v>
      </c>
      <c r="G150" s="118">
        <v>59</v>
      </c>
      <c r="H150" s="118">
        <v>50</v>
      </c>
      <c r="I150" s="77">
        <v>6</v>
      </c>
    </row>
    <row r="151" spans="1:9" ht="12.6" thickBot="1" x14ac:dyDescent="0.3">
      <c r="A151" s="122">
        <v>8</v>
      </c>
      <c r="B151" s="118">
        <v>86</v>
      </c>
      <c r="C151" s="118">
        <v>54</v>
      </c>
      <c r="D151" s="118">
        <v>5</v>
      </c>
      <c r="E151" s="118">
        <v>3</v>
      </c>
      <c r="F151" s="118">
        <v>1</v>
      </c>
      <c r="G151" s="118">
        <v>69</v>
      </c>
      <c r="H151" s="118">
        <v>60</v>
      </c>
      <c r="I151" s="77">
        <v>7</v>
      </c>
    </row>
    <row r="152" spans="1:9" ht="12.6" thickBot="1" x14ac:dyDescent="0.3">
      <c r="A152" s="122">
        <v>9</v>
      </c>
      <c r="B152" s="118">
        <v>91</v>
      </c>
      <c r="C152" s="118">
        <v>59</v>
      </c>
      <c r="D152" s="118">
        <v>6</v>
      </c>
      <c r="E152" s="118">
        <v>3</v>
      </c>
      <c r="F152" s="118">
        <v>1</v>
      </c>
      <c r="G152" s="118">
        <v>77</v>
      </c>
      <c r="H152" s="118">
        <v>69</v>
      </c>
      <c r="I152" s="77">
        <v>9</v>
      </c>
    </row>
    <row r="153" spans="1:9" ht="12.6" thickBot="1" x14ac:dyDescent="0.3">
      <c r="A153" s="122">
        <v>10</v>
      </c>
      <c r="B153" s="118">
        <v>94</v>
      </c>
      <c r="C153" s="118">
        <v>63</v>
      </c>
      <c r="D153" s="118">
        <v>6</v>
      </c>
      <c r="E153" s="118">
        <v>3</v>
      </c>
      <c r="F153" s="118">
        <v>1</v>
      </c>
      <c r="G153" s="118">
        <v>83</v>
      </c>
      <c r="H153" s="118">
        <v>76</v>
      </c>
      <c r="I153" s="77">
        <v>10</v>
      </c>
    </row>
    <row r="154" spans="1:9" ht="12.6" thickBot="1" x14ac:dyDescent="0.3">
      <c r="A154" s="122">
        <v>11</v>
      </c>
      <c r="B154" s="75">
        <v>96</v>
      </c>
      <c r="C154" s="76">
        <v>66</v>
      </c>
      <c r="D154" s="75">
        <v>6</v>
      </c>
      <c r="E154" s="76">
        <v>3</v>
      </c>
      <c r="F154" s="76">
        <v>1</v>
      </c>
      <c r="G154" s="76">
        <v>87</v>
      </c>
      <c r="H154" s="118">
        <v>82</v>
      </c>
      <c r="I154" s="128">
        <v>11</v>
      </c>
    </row>
    <row r="155" spans="1:9" ht="12.6" thickBot="1" x14ac:dyDescent="0.3">
      <c r="A155" s="122">
        <v>12</v>
      </c>
      <c r="B155" s="76">
        <v>96</v>
      </c>
      <c r="C155" s="76">
        <v>67</v>
      </c>
      <c r="D155" s="76">
        <v>6</v>
      </c>
      <c r="E155" s="75">
        <v>3</v>
      </c>
      <c r="F155" s="76">
        <v>1</v>
      </c>
      <c r="G155" s="76">
        <v>89</v>
      </c>
      <c r="H155" s="118">
        <v>86</v>
      </c>
      <c r="I155" s="128">
        <v>12</v>
      </c>
    </row>
    <row r="156" spans="1:9" ht="12.6" thickBot="1" x14ac:dyDescent="0.3">
      <c r="A156" s="122">
        <v>13</v>
      </c>
      <c r="B156" s="76">
        <v>96</v>
      </c>
      <c r="C156" s="75">
        <v>69</v>
      </c>
      <c r="D156" s="76">
        <v>6</v>
      </c>
      <c r="E156" s="76">
        <v>3</v>
      </c>
      <c r="F156" s="76">
        <v>1</v>
      </c>
      <c r="G156" s="76">
        <v>91</v>
      </c>
      <c r="H156" s="118">
        <v>88</v>
      </c>
      <c r="I156" s="128">
        <v>13</v>
      </c>
    </row>
    <row r="157" spans="1:9" ht="12.6" thickBot="1" x14ac:dyDescent="0.3">
      <c r="A157" s="122">
        <v>14</v>
      </c>
      <c r="B157" s="76">
        <v>96</v>
      </c>
      <c r="C157" s="76">
        <v>69</v>
      </c>
      <c r="D157" s="76">
        <v>6</v>
      </c>
      <c r="E157" s="76">
        <v>3</v>
      </c>
      <c r="F157" s="76">
        <v>1</v>
      </c>
      <c r="G157" s="75">
        <v>92</v>
      </c>
      <c r="H157" s="118">
        <v>90</v>
      </c>
      <c r="I157" s="128">
        <v>14</v>
      </c>
    </row>
    <row r="158" spans="1:9" ht="12.6" thickBot="1" x14ac:dyDescent="0.3">
      <c r="A158" s="122">
        <v>15</v>
      </c>
      <c r="B158" s="76">
        <v>96</v>
      </c>
      <c r="C158" s="76">
        <v>69</v>
      </c>
      <c r="D158" s="76">
        <v>6</v>
      </c>
      <c r="E158" s="76">
        <v>3</v>
      </c>
      <c r="F158" s="75">
        <v>1</v>
      </c>
      <c r="G158" s="76">
        <v>92</v>
      </c>
      <c r="H158" s="196">
        <v>91</v>
      </c>
      <c r="I158" s="128">
        <v>14</v>
      </c>
    </row>
    <row r="159" spans="1:9" ht="12.6" thickBot="1" x14ac:dyDescent="0.3">
      <c r="A159" s="122">
        <v>16</v>
      </c>
      <c r="B159" s="76">
        <v>96</v>
      </c>
      <c r="C159" s="76">
        <v>69</v>
      </c>
      <c r="D159" s="76">
        <v>6</v>
      </c>
      <c r="E159" s="76">
        <v>3</v>
      </c>
      <c r="F159" s="76">
        <v>1</v>
      </c>
      <c r="G159" s="76">
        <v>92</v>
      </c>
      <c r="H159" s="118">
        <v>91</v>
      </c>
      <c r="I159" s="128">
        <v>15</v>
      </c>
    </row>
    <row r="160" spans="1:9" ht="12.6" thickBot="1" x14ac:dyDescent="0.3">
      <c r="A160" s="122">
        <v>17</v>
      </c>
      <c r="B160" s="76">
        <v>96</v>
      </c>
      <c r="C160" s="76">
        <v>69</v>
      </c>
      <c r="D160" s="76">
        <v>6</v>
      </c>
      <c r="E160" s="76">
        <v>3</v>
      </c>
      <c r="F160" s="76">
        <v>1</v>
      </c>
      <c r="G160" s="76">
        <v>92</v>
      </c>
      <c r="H160" s="118">
        <v>91</v>
      </c>
      <c r="I160" s="128">
        <v>15</v>
      </c>
    </row>
    <row r="161" spans="1:9" ht="12.6" thickBot="1" x14ac:dyDescent="0.3">
      <c r="A161" s="122">
        <v>18</v>
      </c>
      <c r="B161" s="76">
        <v>96</v>
      </c>
      <c r="C161" s="76">
        <v>69</v>
      </c>
      <c r="D161" s="76">
        <v>6</v>
      </c>
      <c r="E161" s="76">
        <v>3</v>
      </c>
      <c r="F161" s="76">
        <v>1</v>
      </c>
      <c r="G161" s="76">
        <v>92</v>
      </c>
      <c r="H161" s="118">
        <v>91</v>
      </c>
      <c r="I161" s="128">
        <v>15</v>
      </c>
    </row>
    <row r="162" spans="1:9" ht="12.6" thickBot="1" x14ac:dyDescent="0.3">
      <c r="A162" s="122">
        <v>19</v>
      </c>
      <c r="B162" s="76">
        <v>96</v>
      </c>
      <c r="C162" s="76">
        <v>69</v>
      </c>
      <c r="D162" s="76">
        <v>6</v>
      </c>
      <c r="E162" s="76">
        <v>3</v>
      </c>
      <c r="F162" s="76">
        <v>1</v>
      </c>
      <c r="G162" s="76">
        <v>92</v>
      </c>
      <c r="H162" s="118">
        <v>91</v>
      </c>
      <c r="I162" s="129">
        <v>15</v>
      </c>
    </row>
    <row r="163" spans="1:9" ht="12.6" thickBot="1" x14ac:dyDescent="0.3">
      <c r="A163" s="122">
        <v>20</v>
      </c>
      <c r="B163" s="118">
        <v>96</v>
      </c>
      <c r="C163" s="118">
        <v>69</v>
      </c>
      <c r="D163" s="118">
        <v>6</v>
      </c>
      <c r="E163" s="118">
        <v>3</v>
      </c>
      <c r="F163" s="118">
        <v>1</v>
      </c>
      <c r="G163" s="118">
        <v>92</v>
      </c>
      <c r="H163" s="118">
        <v>91</v>
      </c>
      <c r="I163" s="77">
        <v>15</v>
      </c>
    </row>
    <row r="164" spans="1:9" x14ac:dyDescent="0.25">
      <c r="A164" s="155"/>
      <c r="B164" s="156"/>
      <c r="C164" s="156"/>
      <c r="D164" s="156"/>
      <c r="E164" s="156"/>
      <c r="F164" s="156"/>
      <c r="G164" s="156"/>
      <c r="H164" s="156"/>
    </row>
    <row r="165" spans="1:9" x14ac:dyDescent="0.25">
      <c r="A165" s="157" t="s">
        <v>182</v>
      </c>
      <c r="B165" s="156"/>
      <c r="C165" s="156"/>
      <c r="D165" s="156"/>
      <c r="E165" s="156"/>
      <c r="F165" s="156"/>
      <c r="G165" s="156"/>
      <c r="H165" s="156"/>
    </row>
    <row r="166" spans="1:9" ht="27" thickBot="1" x14ac:dyDescent="0.3">
      <c r="A166" s="116" t="s">
        <v>183</v>
      </c>
      <c r="B166" s="158" t="s">
        <v>184</v>
      </c>
      <c r="C166" s="156"/>
      <c r="D166" s="156"/>
      <c r="E166" s="156"/>
      <c r="F166" s="156"/>
      <c r="G166" s="156"/>
      <c r="H166" s="156"/>
    </row>
    <row r="167" spans="1:9" ht="12.6" thickBot="1" x14ac:dyDescent="0.3">
      <c r="A167" s="76" t="s">
        <v>39</v>
      </c>
      <c r="B167" s="159">
        <v>0</v>
      </c>
      <c r="C167" s="156"/>
      <c r="D167" s="156"/>
      <c r="E167" s="156"/>
      <c r="F167" s="156"/>
      <c r="G167" s="156"/>
      <c r="H167" s="156"/>
    </row>
    <row r="168" spans="1:9" ht="12.6" thickBot="1" x14ac:dyDescent="0.3">
      <c r="A168" s="76" t="s">
        <v>40</v>
      </c>
      <c r="B168" s="159" t="s">
        <v>185</v>
      </c>
      <c r="C168" s="156"/>
      <c r="D168" s="156"/>
      <c r="E168" s="156"/>
      <c r="F168" s="156"/>
      <c r="G168" s="156"/>
      <c r="H168" s="156"/>
    </row>
    <row r="169" spans="1:9" ht="12.6" thickBot="1" x14ac:dyDescent="0.3">
      <c r="A169" s="76" t="s">
        <v>41</v>
      </c>
      <c r="B169" s="159" t="s">
        <v>186</v>
      </c>
      <c r="C169" s="156"/>
      <c r="D169" s="156"/>
      <c r="E169" s="156"/>
      <c r="F169" s="156"/>
      <c r="G169" s="156"/>
      <c r="H169" s="156"/>
    </row>
    <row r="170" spans="1:9" ht="12.6" thickBot="1" x14ac:dyDescent="0.3">
      <c r="A170" s="76" t="s">
        <v>187</v>
      </c>
      <c r="B170" s="159" t="s">
        <v>188</v>
      </c>
      <c r="C170" s="156"/>
      <c r="D170" s="156"/>
      <c r="E170" s="156"/>
      <c r="F170" s="156"/>
      <c r="G170" s="156"/>
      <c r="H170" s="156"/>
    </row>
    <row r="171" spans="1:9" ht="12.6" thickBot="1" x14ac:dyDescent="0.3">
      <c r="A171" s="76">
        <v>2050</v>
      </c>
      <c r="B171" s="159" t="s">
        <v>189</v>
      </c>
      <c r="C171" s="156"/>
      <c r="D171" s="156"/>
      <c r="E171" s="156"/>
      <c r="F171" s="156"/>
      <c r="G171" s="156"/>
      <c r="H171" s="156"/>
    </row>
    <row r="172" spans="1:9" x14ac:dyDescent="0.25">
      <c r="A172" s="124" t="s">
        <v>190</v>
      </c>
      <c r="B172" s="156"/>
      <c r="C172" s="156"/>
      <c r="D172" s="156"/>
      <c r="E172" s="156"/>
      <c r="F172" s="156"/>
      <c r="G172" s="156"/>
      <c r="H172" s="156"/>
    </row>
    <row r="174" spans="1:9" x14ac:dyDescent="0.25">
      <c r="A174" s="157" t="s">
        <v>191</v>
      </c>
      <c r="B174" s="178"/>
    </row>
    <row r="175" spans="1:9" ht="12.6" thickBot="1" x14ac:dyDescent="0.3">
      <c r="A175" s="104" t="s">
        <v>37</v>
      </c>
      <c r="B175" s="104" t="s">
        <v>38</v>
      </c>
      <c r="C175" s="172" t="s">
        <v>39</v>
      </c>
      <c r="D175" s="172" t="s">
        <v>40</v>
      </c>
      <c r="E175" s="158" t="s">
        <v>41</v>
      </c>
    </row>
    <row r="176" spans="1:9" ht="12.6" thickBot="1" x14ac:dyDescent="0.3">
      <c r="A176" s="72" t="s">
        <v>42</v>
      </c>
      <c r="B176" s="72" t="s">
        <v>43</v>
      </c>
      <c r="C176" s="134">
        <f>C21</f>
        <v>0</v>
      </c>
      <c r="D176" s="134">
        <f t="shared" ref="D176:E176" si="15">D21</f>
        <v>-0.1</v>
      </c>
      <c r="E176" s="134">
        <f t="shared" si="15"/>
        <v>-1.6</v>
      </c>
    </row>
    <row r="177" spans="1:6" ht="24.6" thickBot="1" x14ac:dyDescent="0.3">
      <c r="A177" s="72"/>
      <c r="B177" s="72" t="s">
        <v>44</v>
      </c>
      <c r="C177" s="134">
        <f t="shared" ref="C177:E177" si="16">C22</f>
        <v>0</v>
      </c>
      <c r="D177" s="134">
        <f t="shared" si="16"/>
        <v>-1</v>
      </c>
      <c r="E177" s="134">
        <f t="shared" si="16"/>
        <v>-0.9</v>
      </c>
    </row>
    <row r="178" spans="1:6" ht="24.6" thickBot="1" x14ac:dyDescent="0.3">
      <c r="A178" s="72" t="s">
        <v>45</v>
      </c>
      <c r="B178" s="72" t="s">
        <v>46</v>
      </c>
      <c r="C178" s="134">
        <f t="shared" ref="C178:E178" si="17">C23</f>
        <v>0</v>
      </c>
      <c r="D178" s="134">
        <f t="shared" si="17"/>
        <v>-0.01</v>
      </c>
      <c r="E178" s="134">
        <f t="shared" si="17"/>
        <v>-0.2</v>
      </c>
    </row>
    <row r="179" spans="1:6" ht="36.6" thickBot="1" x14ac:dyDescent="0.3">
      <c r="A179" s="72" t="s">
        <v>47</v>
      </c>
      <c r="B179" s="72" t="s">
        <v>48</v>
      </c>
      <c r="C179" s="134">
        <f t="shared" ref="C179:E179" si="18">C24</f>
        <v>0</v>
      </c>
      <c r="D179" s="134">
        <f t="shared" si="18"/>
        <v>-0.4</v>
      </c>
      <c r="E179" s="134">
        <f t="shared" si="18"/>
        <v>-0.7</v>
      </c>
    </row>
    <row r="180" spans="1:6" ht="36.6" thickBot="1" x14ac:dyDescent="0.3">
      <c r="A180" s="72" t="s">
        <v>49</v>
      </c>
      <c r="B180" s="72" t="s">
        <v>50</v>
      </c>
      <c r="C180" s="134">
        <f t="shared" ref="C180:E180" si="19">C25</f>
        <v>0</v>
      </c>
      <c r="D180" s="134">
        <f t="shared" si="19"/>
        <v>-0.2</v>
      </c>
      <c r="E180" s="134">
        <f t="shared" si="19"/>
        <v>-10.6</v>
      </c>
    </row>
    <row r="181" spans="1:6" ht="27.75" customHeight="1" thickBot="1" x14ac:dyDescent="0.3">
      <c r="A181" s="72" t="s">
        <v>51</v>
      </c>
      <c r="B181" s="72" t="s">
        <v>192</v>
      </c>
      <c r="C181" s="134">
        <f t="shared" ref="C181:E181" si="20">C26</f>
        <v>0</v>
      </c>
      <c r="D181" s="134">
        <f t="shared" si="20"/>
        <v>0.4</v>
      </c>
      <c r="E181" s="134">
        <f t="shared" si="20"/>
        <v>-1.8</v>
      </c>
    </row>
    <row r="182" spans="1:6" ht="12.6" thickBot="1" x14ac:dyDescent="0.3">
      <c r="A182" s="72" t="s">
        <v>53</v>
      </c>
      <c r="B182" s="72" t="s">
        <v>54</v>
      </c>
      <c r="C182" s="134">
        <f t="shared" ref="C182:E182" si="21">C27</f>
        <v>0</v>
      </c>
      <c r="D182" s="134">
        <f t="shared" si="21"/>
        <v>-1</v>
      </c>
      <c r="E182" s="134">
        <f t="shared" si="21"/>
        <v>-1</v>
      </c>
    </row>
    <row r="183" spans="1:6" ht="36.6" thickBot="1" x14ac:dyDescent="0.3">
      <c r="A183" s="72"/>
      <c r="B183" s="72" t="s">
        <v>55</v>
      </c>
      <c r="C183" s="134">
        <f t="shared" ref="C183:E183" si="22">C28</f>
        <v>0</v>
      </c>
      <c r="D183" s="134">
        <f t="shared" si="22"/>
        <v>-0.8</v>
      </c>
      <c r="E183" s="134">
        <f t="shared" si="22"/>
        <v>-1.1000000000000001</v>
      </c>
    </row>
    <row r="184" spans="1:6" ht="36.6" thickBot="1" x14ac:dyDescent="0.3">
      <c r="A184" s="72" t="s">
        <v>193</v>
      </c>
      <c r="B184" s="72" t="s">
        <v>194</v>
      </c>
      <c r="C184" s="134">
        <f t="shared" ref="C184:E184" si="23">C29</f>
        <v>0</v>
      </c>
      <c r="D184" s="134">
        <f t="shared" si="23"/>
        <v>-0.2</v>
      </c>
      <c r="E184" s="134">
        <f t="shared" si="23"/>
        <v>-1</v>
      </c>
    </row>
    <row r="185" spans="1:6" ht="12.6" thickBot="1" x14ac:dyDescent="0.3">
      <c r="A185" s="70" t="s">
        <v>58</v>
      </c>
      <c r="B185" s="70"/>
      <c r="C185" s="140">
        <f t="shared" ref="C185:E185" si="24">C30</f>
        <v>0</v>
      </c>
      <c r="D185" s="140">
        <f t="shared" si="24"/>
        <v>-3.3100000000000005</v>
      </c>
      <c r="E185" s="140">
        <f t="shared" si="24"/>
        <v>-18.900000000000002</v>
      </c>
    </row>
    <row r="186" spans="1:6" ht="12.6" thickBot="1" x14ac:dyDescent="0.3">
      <c r="A186" s="70" t="s">
        <v>59</v>
      </c>
      <c r="B186" s="70"/>
      <c r="C186" s="140">
        <f t="shared" ref="C186:E186" si="25">C31</f>
        <v>-0.40373737509438068</v>
      </c>
      <c r="D186" s="140">
        <f t="shared" si="25"/>
        <v>-3.2408310582474225</v>
      </c>
      <c r="E186" s="140">
        <f t="shared" si="25"/>
        <v>-17.089926641272935</v>
      </c>
    </row>
    <row r="188" spans="1:6" ht="12.6" thickBot="1" x14ac:dyDescent="0.3">
      <c r="A188" s="171" t="s">
        <v>195</v>
      </c>
      <c r="B188" s="178"/>
    </row>
    <row r="189" spans="1:6" ht="36.6" thickBot="1" x14ac:dyDescent="0.3">
      <c r="A189" s="68" t="s">
        <v>20</v>
      </c>
      <c r="B189" s="68" t="s">
        <v>21</v>
      </c>
      <c r="C189" s="68" t="s">
        <v>61</v>
      </c>
      <c r="D189" s="83" t="s">
        <v>196</v>
      </c>
      <c r="E189" s="84" t="s">
        <v>197</v>
      </c>
    </row>
    <row r="190" spans="1:6" ht="12.6" thickBot="1" x14ac:dyDescent="0.3">
      <c r="A190" s="69" t="s">
        <v>95</v>
      </c>
      <c r="B190" s="70" t="s">
        <v>26</v>
      </c>
      <c r="C190" s="71">
        <v>290</v>
      </c>
      <c r="D190" s="112" t="s">
        <v>198</v>
      </c>
      <c r="E190" s="131" t="str">
        <f>ROUND(C3,1)&amp;" ± 7"</f>
        <v>284.1 ± 7</v>
      </c>
    </row>
    <row r="191" spans="1:6" ht="12.6" thickBot="1" x14ac:dyDescent="0.3">
      <c r="A191" s="114"/>
      <c r="B191" s="72" t="s">
        <v>27</v>
      </c>
      <c r="C191" s="74"/>
      <c r="D191" s="134">
        <v>307.3</v>
      </c>
      <c r="E191" s="133">
        <f t="shared" ref="E191:E198" si="26">C4</f>
        <v>309.30668282072349</v>
      </c>
      <c r="F191" s="183"/>
    </row>
    <row r="192" spans="1:6" ht="12.6" thickBot="1" x14ac:dyDescent="0.3">
      <c r="A192" s="72"/>
      <c r="B192" s="72" t="s">
        <v>28</v>
      </c>
      <c r="C192" s="74"/>
      <c r="D192" s="134">
        <v>-23.3</v>
      </c>
      <c r="E192" s="133">
        <f t="shared" si="26"/>
        <v>-25.169843531106878</v>
      </c>
      <c r="F192" s="183"/>
    </row>
    <row r="193" spans="1:6" ht="12.6" thickBot="1" x14ac:dyDescent="0.3">
      <c r="A193" s="69" t="s">
        <v>97</v>
      </c>
      <c r="B193" s="70" t="s">
        <v>26</v>
      </c>
      <c r="C193" s="71">
        <v>305</v>
      </c>
      <c r="D193" s="112" t="s">
        <v>199</v>
      </c>
      <c r="E193" s="131" t="str">
        <f>ROUND(C6,1)&amp;" ± 17"</f>
        <v>303.1 ± 17</v>
      </c>
    </row>
    <row r="194" spans="1:6" ht="12.6" thickBot="1" x14ac:dyDescent="0.3">
      <c r="A194" s="114"/>
      <c r="B194" s="72" t="s">
        <v>27</v>
      </c>
      <c r="C194" s="74"/>
      <c r="D194" s="134">
        <v>364.5</v>
      </c>
      <c r="E194" s="133">
        <f t="shared" si="26"/>
        <v>363.38553283757363</v>
      </c>
    </row>
    <row r="195" spans="1:6" ht="12.6" thickBot="1" x14ac:dyDescent="0.3">
      <c r="A195" s="72"/>
      <c r="B195" s="72" t="s">
        <v>28</v>
      </c>
      <c r="C195" s="74"/>
      <c r="D195" s="134">
        <v>-61.3</v>
      </c>
      <c r="E195" s="133">
        <f t="shared" si="26"/>
        <v>-60.297682398447051</v>
      </c>
    </row>
    <row r="196" spans="1:6" ht="12.6" thickBot="1" x14ac:dyDescent="0.3">
      <c r="A196" s="69" t="s">
        <v>98</v>
      </c>
      <c r="B196" s="70" t="s">
        <v>26</v>
      </c>
      <c r="C196" s="71">
        <v>240</v>
      </c>
      <c r="D196" s="112" t="s">
        <v>200</v>
      </c>
      <c r="E196" s="131" t="str">
        <f>ROUND(C9,1)&amp;" ± 33"</f>
        <v>249.2 ± 33</v>
      </c>
    </row>
    <row r="197" spans="1:6" ht="12.6" thickBot="1" x14ac:dyDescent="0.3">
      <c r="A197" s="114"/>
      <c r="B197" s="72" t="s">
        <v>27</v>
      </c>
      <c r="C197" s="74"/>
      <c r="D197" s="134">
        <v>339.7</v>
      </c>
      <c r="E197" s="133">
        <f t="shared" si="26"/>
        <v>333.43935743093255</v>
      </c>
    </row>
    <row r="198" spans="1:6" ht="12.6" thickBot="1" x14ac:dyDescent="0.3">
      <c r="A198" s="72"/>
      <c r="B198" s="72" t="s">
        <v>28</v>
      </c>
      <c r="C198" s="74"/>
      <c r="D198" s="134">
        <v>-82.3</v>
      </c>
      <c r="E198" s="133">
        <f t="shared" si="26"/>
        <v>-84.274181308820502</v>
      </c>
    </row>
    <row r="200" spans="1:6" ht="12.6" thickBot="1" x14ac:dyDescent="0.3">
      <c r="A200" s="171" t="s">
        <v>201</v>
      </c>
      <c r="B200" s="178"/>
    </row>
    <row r="201" spans="1:6" ht="24.6" thickBot="1" x14ac:dyDescent="0.3">
      <c r="A201" s="68" t="s">
        <v>20</v>
      </c>
      <c r="B201" s="68" t="s">
        <v>21</v>
      </c>
      <c r="C201" s="83" t="s">
        <v>202</v>
      </c>
      <c r="D201" s="83" t="s">
        <v>22</v>
      </c>
      <c r="E201" s="83" t="s">
        <v>23</v>
      </c>
      <c r="F201" s="84" t="s">
        <v>24</v>
      </c>
    </row>
    <row r="202" spans="1:6" ht="12.6" thickBot="1" x14ac:dyDescent="0.3">
      <c r="A202" s="70" t="s">
        <v>95</v>
      </c>
      <c r="B202" s="70" t="s">
        <v>26</v>
      </c>
      <c r="C202" s="85">
        <v>284</v>
      </c>
      <c r="D202" s="130">
        <f>C3</f>
        <v>284.1368392896166</v>
      </c>
      <c r="E202" s="130">
        <f t="shared" ref="E202:F202" si="27">D3</f>
        <v>277.44110087994409</v>
      </c>
      <c r="F202" s="130">
        <f t="shared" si="27"/>
        <v>291.38423125480381</v>
      </c>
    </row>
    <row r="203" spans="1:6" ht="12.6" thickBot="1" x14ac:dyDescent="0.3">
      <c r="A203" s="72"/>
      <c r="B203" s="72" t="s">
        <v>27</v>
      </c>
      <c r="C203" s="88">
        <v>307</v>
      </c>
      <c r="D203" s="132">
        <f t="shared" ref="D203:F210" si="28">C4</f>
        <v>309.30668282072349</v>
      </c>
      <c r="E203" s="132">
        <f t="shared" si="28"/>
        <v>304.03987970962055</v>
      </c>
      <c r="F203" s="132">
        <f t="shared" si="28"/>
        <v>312.36507430303669</v>
      </c>
    </row>
    <row r="204" spans="1:6" ht="12.6" thickBot="1" x14ac:dyDescent="0.3">
      <c r="A204" s="72"/>
      <c r="B204" s="72" t="s">
        <v>28</v>
      </c>
      <c r="C204" s="88">
        <v>-23</v>
      </c>
      <c r="D204" s="132">
        <f t="shared" si="28"/>
        <v>-25.169843531106878</v>
      </c>
      <c r="E204" s="132">
        <f t="shared" si="28"/>
        <v>-26.598778829676444</v>
      </c>
      <c r="F204" s="132">
        <f t="shared" si="28"/>
        <v>-20.98084304823287</v>
      </c>
    </row>
    <row r="205" spans="1:6" ht="12.6" thickBot="1" x14ac:dyDescent="0.3">
      <c r="A205" s="70" t="s">
        <v>97</v>
      </c>
      <c r="B205" s="70" t="s">
        <v>26</v>
      </c>
      <c r="C205" s="85">
        <v>303.3</v>
      </c>
      <c r="D205" s="130">
        <f t="shared" si="28"/>
        <v>303.08785043912656</v>
      </c>
      <c r="E205" s="130">
        <f t="shared" si="28"/>
        <v>288.62394605890137</v>
      </c>
      <c r="F205" s="130">
        <f t="shared" si="28"/>
        <v>321.81207465905845</v>
      </c>
    </row>
    <row r="206" spans="1:6" ht="12.6" thickBot="1" x14ac:dyDescent="0.3">
      <c r="A206" s="72"/>
      <c r="B206" s="72" t="s">
        <v>27</v>
      </c>
      <c r="C206" s="88">
        <v>365</v>
      </c>
      <c r="D206" s="132">
        <f t="shared" si="28"/>
        <v>363.38553283757363</v>
      </c>
      <c r="E206" s="132">
        <f t="shared" si="28"/>
        <v>351.3280500748927</v>
      </c>
      <c r="F206" s="132">
        <f t="shared" si="28"/>
        <v>374.53555245327595</v>
      </c>
    </row>
    <row r="207" spans="1:6" ht="12.6" thickBot="1" x14ac:dyDescent="0.3">
      <c r="A207" s="72"/>
      <c r="B207" s="72" t="s">
        <v>28</v>
      </c>
      <c r="C207" s="88">
        <v>-61</v>
      </c>
      <c r="D207" s="132">
        <f t="shared" si="28"/>
        <v>-60.297682398447051</v>
      </c>
      <c r="E207" s="132">
        <f t="shared" si="28"/>
        <v>-62.704104015991383</v>
      </c>
      <c r="F207" s="132">
        <f t="shared" si="28"/>
        <v>-52.723477794217487</v>
      </c>
    </row>
    <row r="208" spans="1:6" ht="12.6" thickBot="1" x14ac:dyDescent="0.3">
      <c r="A208" s="70" t="s">
        <v>98</v>
      </c>
      <c r="B208" s="70" t="s">
        <v>26</v>
      </c>
      <c r="C208" s="85">
        <v>257</v>
      </c>
      <c r="D208" s="130">
        <f t="shared" si="28"/>
        <v>249.165176122112</v>
      </c>
      <c r="E208" s="130">
        <f t="shared" si="28"/>
        <v>224.57181854427787</v>
      </c>
      <c r="F208" s="130">
        <f t="shared" si="28"/>
        <v>289.65951260748881</v>
      </c>
    </row>
    <row r="209" spans="1:6" ht="12.6" thickBot="1" x14ac:dyDescent="0.3">
      <c r="A209" s="70"/>
      <c r="B209" s="72" t="s">
        <v>27</v>
      </c>
      <c r="C209" s="88">
        <v>340</v>
      </c>
      <c r="D209" s="132">
        <f t="shared" si="28"/>
        <v>333.43935743093255</v>
      </c>
      <c r="E209" s="132">
        <f t="shared" si="28"/>
        <v>310.57027138645299</v>
      </c>
      <c r="F209" s="132">
        <f t="shared" si="28"/>
        <v>355.96507230016164</v>
      </c>
    </row>
    <row r="210" spans="1:6" ht="12.6" thickBot="1" x14ac:dyDescent="0.3">
      <c r="A210" s="70"/>
      <c r="B210" s="72" t="s">
        <v>28</v>
      </c>
      <c r="C210" s="88">
        <v>-82</v>
      </c>
      <c r="D210" s="132">
        <f t="shared" si="28"/>
        <v>-84.274181308820502</v>
      </c>
      <c r="E210" s="132">
        <f t="shared" si="28"/>
        <v>-85.998452842175155</v>
      </c>
      <c r="F210" s="132">
        <f t="shared" si="28"/>
        <v>-66.30555969267283</v>
      </c>
    </row>
    <row r="211" spans="1:6" ht="12.6" thickBot="1" x14ac:dyDescent="0.3">
      <c r="A211" s="173">
        <v>2050</v>
      </c>
      <c r="B211" s="70" t="s">
        <v>26</v>
      </c>
      <c r="C211" s="85">
        <v>35.1</v>
      </c>
      <c r="D211" s="130">
        <f>'New Measures'!AG28/1000</f>
        <v>28.585427724179198</v>
      </c>
      <c r="E211" s="130">
        <f>'New Measures low'!AG28/1000</f>
        <v>20.79257197278028</v>
      </c>
      <c r="F211" s="130">
        <f>'New Measures high'!AG28/1000</f>
        <v>47.613541393058696</v>
      </c>
    </row>
    <row r="212" spans="1:6" ht="12.6" thickBot="1" x14ac:dyDescent="0.3">
      <c r="A212" s="72"/>
      <c r="B212" s="72" t="s">
        <v>27</v>
      </c>
      <c r="C212" s="88">
        <v>56.5</v>
      </c>
      <c r="D212" s="132">
        <f>'New Measures'!AG29/1000</f>
        <v>55.358889326956081</v>
      </c>
      <c r="E212" s="132">
        <f>'New Measures low'!AG29/1000</f>
        <v>47.683411781570712</v>
      </c>
      <c r="F212" s="132">
        <f>'New Measures high'!AG29/1000</f>
        <v>62.730847751298981</v>
      </c>
    </row>
    <row r="213" spans="1:6" ht="12.6" thickBot="1" x14ac:dyDescent="0.3">
      <c r="A213" s="72"/>
      <c r="B213" s="72" t="s">
        <v>28</v>
      </c>
      <c r="C213" s="87">
        <v>-21.4</v>
      </c>
      <c r="D213" s="132">
        <f>'New Measures'!AG27/1000</f>
        <v>-26.773461602776884</v>
      </c>
      <c r="E213" s="132">
        <f>'New Measures low'!AG27/1000</f>
        <v>-26.890839808790435</v>
      </c>
      <c r="F213" s="132">
        <f>'New Measures high'!AG27/1000</f>
        <v>-15.117306358240281</v>
      </c>
    </row>
    <row r="215" spans="1:6" ht="12.6" thickBot="1" x14ac:dyDescent="0.3">
      <c r="A215" s="171" t="s">
        <v>203</v>
      </c>
      <c r="B215" s="178"/>
    </row>
    <row r="216" spans="1:6" ht="24.6" thickBot="1" x14ac:dyDescent="0.3">
      <c r="A216" s="68" t="s">
        <v>20</v>
      </c>
      <c r="B216" s="68" t="s">
        <v>21</v>
      </c>
      <c r="C216" s="83" t="s">
        <v>202</v>
      </c>
      <c r="D216" s="83" t="s">
        <v>22</v>
      </c>
      <c r="E216" s="83" t="s">
        <v>23</v>
      </c>
      <c r="F216" s="84" t="s">
        <v>24</v>
      </c>
    </row>
    <row r="217" spans="1:6" ht="12.6" thickBot="1" x14ac:dyDescent="0.3">
      <c r="A217" s="173">
        <v>2050</v>
      </c>
      <c r="B217" s="70" t="s">
        <v>26</v>
      </c>
      <c r="C217" s="88">
        <v>2.5</v>
      </c>
      <c r="D217" s="130">
        <f>'New Measures'!AG50/1000</f>
        <v>-4.1500574739045989E-2</v>
      </c>
      <c r="E217" s="130">
        <f>'New Measures low'!AG50/1000</f>
        <v>-4.3035069016790111</v>
      </c>
      <c r="F217" s="131">
        <f>'New Measures high'!AG50/1000</f>
        <v>15.598957556335408</v>
      </c>
    </row>
    <row r="218" spans="1:6" ht="12.6" thickBot="1" x14ac:dyDescent="0.3">
      <c r="A218" s="72"/>
      <c r="B218" s="72" t="s">
        <v>27</v>
      </c>
      <c r="C218" s="88">
        <v>23.9</v>
      </c>
      <c r="D218" s="132">
        <f>'New Measures'!AG51/1000</f>
        <v>26.731961028037837</v>
      </c>
      <c r="E218" s="132">
        <f>'New Measures low'!AG51/1000</f>
        <v>22.587332907111424</v>
      </c>
      <c r="F218" s="133">
        <f>'New Measures high'!AG51/1000</f>
        <v>30.716263914575691</v>
      </c>
    </row>
    <row r="219" spans="1:6" ht="12.6" thickBot="1" x14ac:dyDescent="0.3">
      <c r="A219" s="72"/>
      <c r="B219" s="72" t="s">
        <v>28</v>
      </c>
      <c r="C219" s="88">
        <v>-21.4</v>
      </c>
      <c r="D219" s="132">
        <f>'New Measures'!AG49/1000</f>
        <v>-26.773461602776884</v>
      </c>
      <c r="E219" s="132">
        <f>'New Measures low'!AG49/1000</f>
        <v>-26.890839808790435</v>
      </c>
      <c r="F219" s="133">
        <f>'New Measures high'!AG49/1000</f>
        <v>-15.117306358240281</v>
      </c>
    </row>
    <row r="221" spans="1:6" ht="12.6" thickBot="1" x14ac:dyDescent="0.3">
      <c r="A221" s="171" t="s">
        <v>204</v>
      </c>
      <c r="B221" s="178"/>
    </row>
    <row r="222" spans="1:6" ht="12.6" thickBot="1" x14ac:dyDescent="0.3">
      <c r="A222" s="68" t="s">
        <v>205</v>
      </c>
      <c r="B222" s="83" t="s">
        <v>102</v>
      </c>
      <c r="C222" s="83" t="s">
        <v>206</v>
      </c>
      <c r="D222" s="83" t="s">
        <v>22</v>
      </c>
      <c r="E222" s="83" t="s">
        <v>23</v>
      </c>
      <c r="F222" s="84" t="s">
        <v>24</v>
      </c>
    </row>
    <row r="223" spans="1:6" ht="14.55" customHeight="1" thickBot="1" x14ac:dyDescent="0.3">
      <c r="A223" s="173">
        <v>2030</v>
      </c>
      <c r="B223" s="87" t="s">
        <v>207</v>
      </c>
      <c r="C223" s="88" t="s">
        <v>208</v>
      </c>
      <c r="D223" s="88" t="str">
        <f>ROUND('New Measures'!M39/1000,1)&amp;" ("&amp;-ROUND((1-'New Measures'!M39/1000/$J$73)*100,1)&amp;"%)"</f>
        <v>34.3 (-10.1%)</v>
      </c>
      <c r="E223" s="88" t="str">
        <f>ROUND('New Measures low'!M39/1000,1)&amp;" ("&amp;-ROUND((1-'New Measures low'!M39/1000/$J$73)*100,1)&amp;"%)"</f>
        <v>33.3 (-12.5%)</v>
      </c>
      <c r="F223" s="89" t="str">
        <f>ROUND('New Measures high'!M39/1000,1)&amp;" ("&amp;-ROUND((1-'New Measures high'!M39/1000/$J$73)*100,1)&amp;"%)"</f>
        <v>35.4 (-7.1%)</v>
      </c>
    </row>
    <row r="224" spans="1:6" ht="12.6" thickBot="1" x14ac:dyDescent="0.3">
      <c r="A224" s="173">
        <v>2050</v>
      </c>
      <c r="B224" s="87" t="s">
        <v>209</v>
      </c>
      <c r="C224" s="88" t="s">
        <v>210</v>
      </c>
      <c r="D224" s="88" t="str">
        <f>ROUND('New Measures'!AG39/1000,1)&amp;" ("&amp;-ROUND((1-'New Measures'!AG39/1000/$J$73)*100,1)&amp;"%)"</f>
        <v>28.6 (-24.9%)</v>
      </c>
      <c r="E224" s="88" t="str">
        <f>ROUND('New Measures low'!AG39/1000,1)&amp;" ("&amp;-ROUND((1-'New Measures low'!AG39/1000/$J$73)*100,1)&amp;"%)"</f>
        <v>25.1 (-34.1%)</v>
      </c>
      <c r="F224" s="89" t="str">
        <f>ROUND('New Measures high'!AG39/1000,1)&amp;" ("&amp;-ROUND((1-'New Measures high'!AG39/1000/$J$73)*100,1)&amp;"%)"</f>
        <v>32 (-16%)</v>
      </c>
    </row>
  </sheetData>
  <mergeCells count="11">
    <mergeCell ref="A27:A28"/>
    <mergeCell ref="A35:A37"/>
    <mergeCell ref="A38:A40"/>
    <mergeCell ref="A41:A43"/>
    <mergeCell ref="A116:A117"/>
    <mergeCell ref="H46:I46"/>
    <mergeCell ref="B116:B117"/>
    <mergeCell ref="C116:D116"/>
    <mergeCell ref="E127:F127"/>
    <mergeCell ref="A46:A47"/>
    <mergeCell ref="B46:G46"/>
  </mergeCells>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0C110-FCC6-477D-AA81-003E30F42BE0}">
  <sheetPr codeName="Sheet24"/>
  <dimension ref="A1:AN403"/>
  <sheetViews>
    <sheetView zoomScaleNormal="100" workbookViewId="0">
      <pane xSplit="2" ySplit="6" topLeftCell="F7" activePane="bottomRight" state="frozen"/>
      <selection pane="topRight"/>
      <selection pane="bottomLeft"/>
      <selection pane="bottomRight" activeCell="A28" sqref="A28:XFD28"/>
    </sheetView>
  </sheetViews>
  <sheetFormatPr defaultRowHeight="14.4" x14ac:dyDescent="0.3"/>
  <cols>
    <col min="1" max="1" width="18.77734375" customWidth="1"/>
    <col min="2" max="2" width="36.77734375" customWidth="1"/>
    <col min="3" max="4" width="8.77734375" customWidth="1"/>
    <col min="5" max="5" width="8.77734375" style="1" customWidth="1"/>
    <col min="6" max="22" width="8.77734375" customWidth="1"/>
    <col min="23" max="23" width="10.77734375" customWidth="1"/>
    <col min="24" max="31" width="8.77734375" customWidth="1"/>
    <col min="32" max="32" width="9.21875" customWidth="1"/>
    <col min="34" max="34" width="9.21875" bestFit="1" customWidth="1"/>
  </cols>
  <sheetData>
    <row r="1" spans="1:33" x14ac:dyDescent="0.3">
      <c r="F1" s="2"/>
    </row>
    <row r="2" spans="1:33" x14ac:dyDescent="0.3">
      <c r="A2" s="3" t="s">
        <v>211</v>
      </c>
      <c r="M2" s="5"/>
    </row>
    <row r="3" spans="1:33" x14ac:dyDescent="0.3">
      <c r="A3" s="6" t="s">
        <v>6</v>
      </c>
      <c r="I3" s="4"/>
      <c r="J3" s="4"/>
      <c r="K3" s="4"/>
    </row>
    <row r="4" spans="1:33" x14ac:dyDescent="0.3">
      <c r="I4" s="7"/>
      <c r="J4" s="7"/>
      <c r="K4" s="7"/>
    </row>
    <row r="5" spans="1:33" x14ac:dyDescent="0.3">
      <c r="E5" s="1" t="s">
        <v>212</v>
      </c>
      <c r="F5" t="s">
        <v>213</v>
      </c>
    </row>
    <row r="6" spans="1:33" x14ac:dyDescent="0.3">
      <c r="A6" s="8"/>
      <c r="B6" s="8"/>
      <c r="C6" s="8">
        <v>2020</v>
      </c>
      <c r="D6" s="9">
        <v>2021</v>
      </c>
      <c r="E6" s="10">
        <v>2022</v>
      </c>
      <c r="F6" s="8">
        <v>2023</v>
      </c>
      <c r="G6" s="8">
        <v>2024</v>
      </c>
      <c r="H6" s="8">
        <v>2025</v>
      </c>
      <c r="I6" s="8">
        <v>2026</v>
      </c>
      <c r="J6" s="8">
        <v>2027</v>
      </c>
      <c r="K6" s="8">
        <v>2028</v>
      </c>
      <c r="L6" s="8">
        <v>2029</v>
      </c>
      <c r="M6" s="8">
        <v>2030</v>
      </c>
      <c r="N6" s="8">
        <v>2031</v>
      </c>
      <c r="O6" s="8">
        <v>2032</v>
      </c>
      <c r="P6" s="8">
        <v>2033</v>
      </c>
      <c r="Q6" s="8">
        <v>2034</v>
      </c>
      <c r="R6" s="8">
        <v>2035</v>
      </c>
      <c r="S6" s="8">
        <v>2036</v>
      </c>
      <c r="T6" s="8">
        <v>2037</v>
      </c>
      <c r="U6" s="8">
        <v>2038</v>
      </c>
      <c r="V6" s="8">
        <v>2039</v>
      </c>
      <c r="W6" s="8">
        <v>2040</v>
      </c>
      <c r="X6" s="8">
        <v>2041</v>
      </c>
      <c r="Y6" s="8">
        <v>2042</v>
      </c>
      <c r="Z6" s="8">
        <v>2043</v>
      </c>
      <c r="AA6" s="8">
        <v>2044</v>
      </c>
      <c r="AB6" s="8">
        <v>2045</v>
      </c>
      <c r="AC6" s="8">
        <v>2046</v>
      </c>
      <c r="AD6" s="8">
        <v>2047</v>
      </c>
      <c r="AE6" s="8">
        <v>2048</v>
      </c>
      <c r="AF6" s="8">
        <v>2049</v>
      </c>
      <c r="AG6" s="8">
        <v>2050</v>
      </c>
    </row>
    <row r="7" spans="1:33" s="11" customFormat="1" ht="18" x14ac:dyDescent="0.35">
      <c r="A7" s="12" t="s">
        <v>214</v>
      </c>
      <c r="B7" s="13"/>
      <c r="E7" s="14"/>
    </row>
    <row r="9" spans="1:33" x14ac:dyDescent="0.3">
      <c r="A9" s="8"/>
      <c r="B9" s="8" t="s">
        <v>215</v>
      </c>
    </row>
    <row r="10" spans="1:33" x14ac:dyDescent="0.3">
      <c r="B10" t="s">
        <v>216</v>
      </c>
      <c r="C10" s="57">
        <v>37.685317532833317</v>
      </c>
      <c r="D10" s="57">
        <v>57.746774128753103</v>
      </c>
      <c r="E10" s="67">
        <v>87.110853974999998</v>
      </c>
      <c r="F10" s="57">
        <v>66.144272500000014</v>
      </c>
      <c r="G10" s="57">
        <v>67.664999999999992</v>
      </c>
      <c r="H10" s="57">
        <v>70.787999999999997</v>
      </c>
      <c r="I10" s="57">
        <v>72.86999999999999</v>
      </c>
      <c r="J10" s="57">
        <v>74.951999999999998</v>
      </c>
      <c r="K10" s="57">
        <v>78.074999999999989</v>
      </c>
      <c r="L10" s="57">
        <v>73.911000000000001</v>
      </c>
      <c r="M10" s="57">
        <v>70.787999999999997</v>
      </c>
      <c r="N10" s="57">
        <v>66.623999999999995</v>
      </c>
      <c r="O10" s="57">
        <v>63.500999999999998</v>
      </c>
      <c r="P10" s="57">
        <v>59.336999999999996</v>
      </c>
      <c r="Q10" s="57">
        <v>56.213999999999999</v>
      </c>
      <c r="R10" s="57">
        <v>52.05</v>
      </c>
      <c r="S10" s="57">
        <v>52.05</v>
      </c>
      <c r="T10" s="57">
        <v>52.05</v>
      </c>
      <c r="U10" s="57">
        <v>52.05</v>
      </c>
      <c r="V10" s="57">
        <v>52.05</v>
      </c>
      <c r="W10" s="57">
        <v>52.05</v>
      </c>
      <c r="X10" s="57">
        <v>52.05</v>
      </c>
      <c r="Y10" s="57">
        <v>52.05</v>
      </c>
      <c r="Z10" s="57">
        <v>52.05</v>
      </c>
      <c r="AA10" s="57">
        <v>52.05</v>
      </c>
      <c r="AB10" s="57">
        <v>52.05</v>
      </c>
      <c r="AC10" s="57">
        <v>52.05</v>
      </c>
      <c r="AD10" s="57">
        <v>52.05</v>
      </c>
      <c r="AE10" s="57">
        <v>52.05</v>
      </c>
      <c r="AF10" s="57">
        <v>52.05</v>
      </c>
      <c r="AG10" s="57">
        <v>52.05</v>
      </c>
    </row>
    <row r="11" spans="1:33" x14ac:dyDescent="0.3">
      <c r="B11" t="s">
        <v>217</v>
      </c>
      <c r="C11" s="57">
        <v>37.685317532833317</v>
      </c>
      <c r="D11" s="57">
        <v>57.746774128753103</v>
      </c>
      <c r="E11" s="67">
        <v>87.110853974999998</v>
      </c>
      <c r="F11" s="57">
        <v>66.144272500000014</v>
      </c>
      <c r="G11" s="57">
        <v>67.664999999999992</v>
      </c>
      <c r="H11" s="57">
        <v>70.787999999999997</v>
      </c>
      <c r="I11" s="57">
        <v>72.86999999999999</v>
      </c>
      <c r="J11" s="57">
        <v>74.951999999999998</v>
      </c>
      <c r="K11" s="57">
        <v>78.074999999999989</v>
      </c>
      <c r="L11" s="57">
        <v>73.911000000000001</v>
      </c>
      <c r="M11" s="57">
        <v>70.787999999999997</v>
      </c>
      <c r="N11" s="57">
        <v>66.623999999999995</v>
      </c>
      <c r="O11" s="57">
        <v>63.500999999999998</v>
      </c>
      <c r="P11" s="57">
        <v>59.336999999999996</v>
      </c>
      <c r="Q11" s="57">
        <v>56.213999999999999</v>
      </c>
      <c r="R11" s="57">
        <v>52.05</v>
      </c>
      <c r="S11" s="57">
        <v>52.05</v>
      </c>
      <c r="T11" s="57">
        <v>52.05</v>
      </c>
      <c r="U11" s="57">
        <v>52.05</v>
      </c>
      <c r="V11" s="57">
        <v>52.05</v>
      </c>
      <c r="W11" s="57">
        <v>52.05</v>
      </c>
      <c r="X11" s="57">
        <v>52.05</v>
      </c>
      <c r="Y11" s="57">
        <v>52.05</v>
      </c>
      <c r="Z11" s="57">
        <v>52.05</v>
      </c>
      <c r="AA11" s="57">
        <v>52.05</v>
      </c>
      <c r="AB11" s="57">
        <v>52.05</v>
      </c>
      <c r="AC11" s="57">
        <v>52.05</v>
      </c>
      <c r="AD11" s="57">
        <v>52.05</v>
      </c>
      <c r="AE11" s="57">
        <v>52.05</v>
      </c>
      <c r="AF11" s="57">
        <v>52.05</v>
      </c>
      <c r="AG11" s="57">
        <v>52.05</v>
      </c>
    </row>
    <row r="12" spans="1:33" x14ac:dyDescent="0.3">
      <c r="B12" t="s">
        <v>218</v>
      </c>
      <c r="C12">
        <v>0</v>
      </c>
      <c r="D12">
        <v>0</v>
      </c>
      <c r="E12" s="1">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row>
    <row r="13" spans="1:33" x14ac:dyDescent="0.3">
      <c r="B13" t="s">
        <v>219</v>
      </c>
      <c r="C13">
        <v>0</v>
      </c>
      <c r="D13">
        <v>0</v>
      </c>
      <c r="E13" s="1">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row>
    <row r="14" spans="1:33" x14ac:dyDescent="0.3">
      <c r="B14" t="s">
        <v>220</v>
      </c>
      <c r="C14" s="17">
        <v>5090</v>
      </c>
      <c r="D14" s="17">
        <v>5111</v>
      </c>
      <c r="E14" s="18">
        <v>5127.97</v>
      </c>
      <c r="F14" s="17">
        <v>5149.49</v>
      </c>
      <c r="G14" s="17">
        <v>5179.3100000000004</v>
      </c>
      <c r="H14" s="17">
        <v>5217.28</v>
      </c>
      <c r="I14" s="17">
        <v>5263.71</v>
      </c>
      <c r="J14" s="17">
        <v>5309.29</v>
      </c>
      <c r="K14" s="17">
        <v>5354.05</v>
      </c>
      <c r="L14" s="17">
        <v>5397.96</v>
      </c>
      <c r="M14" s="17">
        <v>5441</v>
      </c>
      <c r="N14" s="17">
        <v>5483.11</v>
      </c>
      <c r="O14" s="17">
        <v>5524.19</v>
      </c>
      <c r="P14" s="17">
        <v>5564.43</v>
      </c>
      <c r="Q14" s="17">
        <v>5603.7</v>
      </c>
      <c r="R14" s="17">
        <v>5642.14</v>
      </c>
      <c r="S14" s="17">
        <v>5679.74</v>
      </c>
      <c r="T14" s="17">
        <v>5716.6</v>
      </c>
      <c r="U14" s="17">
        <v>5752.84</v>
      </c>
      <c r="V14" s="17">
        <v>5788.43</v>
      </c>
      <c r="W14" s="17">
        <v>5823.27</v>
      </c>
      <c r="X14" s="17">
        <v>5857.48</v>
      </c>
      <c r="Y14" s="17">
        <v>5891.14</v>
      </c>
      <c r="Z14" s="17">
        <v>5924.04</v>
      </c>
      <c r="AA14" s="17">
        <v>5956.18</v>
      </c>
      <c r="AB14" s="17">
        <v>5987.77</v>
      </c>
      <c r="AC14" s="17">
        <v>6018.42</v>
      </c>
      <c r="AD14" s="17">
        <v>6048.12</v>
      </c>
      <c r="AE14" s="17">
        <v>6077.05</v>
      </c>
      <c r="AF14" s="17">
        <v>6105.24</v>
      </c>
      <c r="AG14" s="17">
        <v>6132.46</v>
      </c>
    </row>
    <row r="15" spans="1:33" x14ac:dyDescent="0.3">
      <c r="B15" t="s">
        <v>221</v>
      </c>
      <c r="C15" s="4">
        <v>243.79599999999999</v>
      </c>
      <c r="D15" s="4">
        <v>247.60050000000001</v>
      </c>
      <c r="E15" s="4">
        <v>275.92649999999998</v>
      </c>
      <c r="F15" s="4">
        <v>281.63799999999998</v>
      </c>
      <c r="G15" s="4">
        <v>285.96799999999996</v>
      </c>
      <c r="H15" s="4">
        <v>293.43100000000004</v>
      </c>
      <c r="I15" s="4">
        <v>302.1705</v>
      </c>
      <c r="J15" s="4">
        <v>310.34758375340721</v>
      </c>
      <c r="K15" s="4">
        <v>317.97229732835825</v>
      </c>
      <c r="L15" s="4">
        <v>325.2927367141819</v>
      </c>
      <c r="M15" s="4">
        <v>331.95992541633581</v>
      </c>
      <c r="N15" s="4">
        <v>337.89591705746147</v>
      </c>
      <c r="O15" s="4">
        <v>343.57892483040035</v>
      </c>
      <c r="P15" s="4">
        <v>349.12309937255918</v>
      </c>
      <c r="Q15" s="4">
        <v>354.52247390631709</v>
      </c>
      <c r="R15" s="4">
        <v>359.76463926356831</v>
      </c>
      <c r="S15" s="4">
        <v>364.86134264313921</v>
      </c>
      <c r="T15" s="4">
        <v>369.89520222678772</v>
      </c>
      <c r="U15" s="4">
        <v>374.927160485782</v>
      </c>
      <c r="V15" s="4">
        <v>379.96061573239325</v>
      </c>
      <c r="W15" s="4">
        <v>384.98404844146182</v>
      </c>
      <c r="X15" s="4">
        <v>389.96470743154953</v>
      </c>
      <c r="Y15" s="4">
        <v>394.88171343045622</v>
      </c>
      <c r="Z15" s="4">
        <v>399.73407953554363</v>
      </c>
      <c r="AA15" s="4">
        <v>404.52747376977322</v>
      </c>
      <c r="AB15" s="4">
        <v>409.25496070809231</v>
      </c>
      <c r="AC15" s="4">
        <v>413.89986571655925</v>
      </c>
      <c r="AD15" s="4">
        <v>418.44575108860886</v>
      </c>
      <c r="AE15" s="4">
        <v>422.89070015670001</v>
      </c>
      <c r="AF15" s="4">
        <v>427.23044805599778</v>
      </c>
      <c r="AG15" s="4">
        <v>431.44144610102808</v>
      </c>
    </row>
    <row r="16" spans="1:33" x14ac:dyDescent="0.3">
      <c r="B16" t="s">
        <v>222</v>
      </c>
      <c r="C16">
        <v>0.65</v>
      </c>
      <c r="D16">
        <v>0.71</v>
      </c>
      <c r="E16" s="1">
        <v>0.64</v>
      </c>
      <c r="F16">
        <v>0.65</v>
      </c>
      <c r="G16">
        <v>0.65</v>
      </c>
      <c r="H16">
        <v>0.65</v>
      </c>
      <c r="I16">
        <v>0.65</v>
      </c>
      <c r="J16">
        <v>0.65</v>
      </c>
      <c r="K16">
        <v>0.65</v>
      </c>
      <c r="L16">
        <v>0.65</v>
      </c>
      <c r="M16">
        <v>0.65</v>
      </c>
      <c r="N16">
        <v>0.65</v>
      </c>
      <c r="O16">
        <v>0.65</v>
      </c>
      <c r="P16">
        <v>0.65</v>
      </c>
      <c r="Q16">
        <v>0.65</v>
      </c>
      <c r="R16">
        <v>0.65</v>
      </c>
      <c r="S16">
        <v>0.65</v>
      </c>
      <c r="T16">
        <v>0.65</v>
      </c>
      <c r="U16">
        <v>0.65</v>
      </c>
      <c r="V16">
        <v>0.65</v>
      </c>
      <c r="W16">
        <v>0.65</v>
      </c>
      <c r="X16">
        <v>0.65</v>
      </c>
      <c r="Y16">
        <v>0.65</v>
      </c>
      <c r="Z16">
        <v>0.65</v>
      </c>
      <c r="AA16">
        <v>0.65</v>
      </c>
      <c r="AB16">
        <v>0.65</v>
      </c>
      <c r="AC16">
        <v>0.65</v>
      </c>
      <c r="AD16">
        <v>0.65</v>
      </c>
      <c r="AE16">
        <v>0.65</v>
      </c>
      <c r="AF16">
        <v>0.65</v>
      </c>
      <c r="AG16">
        <v>0.65</v>
      </c>
    </row>
    <row r="17" spans="1:40" x14ac:dyDescent="0.3">
      <c r="B17" t="s">
        <v>223</v>
      </c>
      <c r="C17" s="4">
        <v>51.841695383794111</v>
      </c>
      <c r="D17" s="4">
        <v>83.09275896048355</v>
      </c>
      <c r="E17" s="15">
        <v>109.89218255625364</v>
      </c>
      <c r="F17" s="4">
        <v>87.443999999999988</v>
      </c>
      <c r="G17" s="4">
        <v>94</v>
      </c>
      <c r="H17" s="4">
        <v>91.100000000000009</v>
      </c>
      <c r="I17" s="4">
        <v>85.88000000000001</v>
      </c>
      <c r="J17" s="4">
        <v>80.660000000000011</v>
      </c>
      <c r="K17" s="4">
        <v>75.440000000000012</v>
      </c>
      <c r="L17" s="4">
        <v>70.220000000000013</v>
      </c>
      <c r="M17" s="4">
        <v>65</v>
      </c>
      <c r="N17" s="4">
        <v>65</v>
      </c>
      <c r="O17" s="4">
        <v>65</v>
      </c>
      <c r="P17" s="4">
        <v>65</v>
      </c>
      <c r="Q17" s="4">
        <v>65</v>
      </c>
      <c r="R17" s="4">
        <v>65</v>
      </c>
      <c r="S17" s="4">
        <v>65</v>
      </c>
      <c r="T17" s="4">
        <v>65</v>
      </c>
      <c r="U17" s="4">
        <v>65</v>
      </c>
      <c r="V17" s="4">
        <v>65</v>
      </c>
      <c r="W17" s="4">
        <v>65</v>
      </c>
      <c r="X17" s="4">
        <v>65</v>
      </c>
      <c r="Y17" s="4">
        <v>65</v>
      </c>
      <c r="Z17" s="4">
        <v>65</v>
      </c>
      <c r="AA17" s="4">
        <v>65</v>
      </c>
      <c r="AB17" s="4">
        <v>65</v>
      </c>
      <c r="AC17" s="4">
        <v>65</v>
      </c>
      <c r="AD17" s="4">
        <v>65</v>
      </c>
      <c r="AE17" s="4">
        <v>65</v>
      </c>
      <c r="AF17" s="4">
        <v>65</v>
      </c>
      <c r="AG17" s="4">
        <v>65</v>
      </c>
    </row>
    <row r="18" spans="1:40" x14ac:dyDescent="0.3">
      <c r="E18" s="7"/>
      <c r="F18" s="7"/>
      <c r="G18" s="7"/>
      <c r="H18" s="7"/>
      <c r="I18" s="7"/>
      <c r="J18" s="7"/>
      <c r="K18" s="7"/>
      <c r="L18" s="7"/>
      <c r="M18" s="7"/>
      <c r="N18" s="7"/>
      <c r="O18" s="7"/>
      <c r="P18" s="7"/>
      <c r="Q18" s="7"/>
      <c r="R18" s="7"/>
      <c r="S18" s="7"/>
      <c r="T18" s="7"/>
      <c r="U18" s="7"/>
      <c r="V18" s="7"/>
      <c r="W18" s="7"/>
      <c r="X18" s="19"/>
    </row>
    <row r="19" spans="1:40" s="11" customFormat="1" ht="18" x14ac:dyDescent="0.35">
      <c r="A19" s="12" t="s">
        <v>224</v>
      </c>
      <c r="B19" s="13"/>
      <c r="E19" s="14"/>
    </row>
    <row r="21" spans="1:40" x14ac:dyDescent="0.3">
      <c r="A21" s="8" t="s">
        <v>225</v>
      </c>
      <c r="B21" s="8"/>
      <c r="F21" s="4"/>
    </row>
    <row r="22" spans="1:40" x14ac:dyDescent="0.3">
      <c r="B22" t="s">
        <v>226</v>
      </c>
      <c r="C22" s="4">
        <v>13192.241771054001</v>
      </c>
      <c r="D22" s="4">
        <v>13846.170045214722</v>
      </c>
      <c r="E22" s="15">
        <v>13684.42861894897</v>
      </c>
      <c r="F22" s="4">
        <v>14322.39190042315</v>
      </c>
      <c r="G22" s="4">
        <v>14325.465225823877</v>
      </c>
      <c r="H22" s="4">
        <v>14319.82918394499</v>
      </c>
      <c r="I22" s="4">
        <v>14270.473178080194</v>
      </c>
      <c r="J22" s="4">
        <v>14170.266773589023</v>
      </c>
      <c r="K22" s="4">
        <v>14022.292790885789</v>
      </c>
      <c r="L22" s="4">
        <v>13873.450008379281</v>
      </c>
      <c r="M22" s="4">
        <v>13707.419701298666</v>
      </c>
      <c r="N22" s="4">
        <v>13539.253231383918</v>
      </c>
      <c r="O22" s="4">
        <v>13335.726426032825</v>
      </c>
      <c r="P22" s="4">
        <v>13110.233762609683</v>
      </c>
      <c r="Q22" s="4">
        <v>12846.185375275683</v>
      </c>
      <c r="R22" s="4">
        <v>12568.660640927345</v>
      </c>
      <c r="S22" s="4">
        <v>12260.91875300699</v>
      </c>
      <c r="T22" s="4">
        <v>11899.513436275103</v>
      </c>
      <c r="U22" s="4">
        <v>11561.46966753794</v>
      </c>
      <c r="V22" s="4">
        <v>11157.765553282792</v>
      </c>
      <c r="W22" s="4">
        <v>10788.661472048481</v>
      </c>
      <c r="X22" s="4">
        <v>10393.976252337363</v>
      </c>
      <c r="Y22" s="4">
        <v>10001.171905361965</v>
      </c>
      <c r="Z22" s="4">
        <v>9617.6933411466198</v>
      </c>
      <c r="AA22" s="4">
        <v>9254.6607582972574</v>
      </c>
      <c r="AB22" s="4">
        <v>8863.4843330748281</v>
      </c>
      <c r="AC22" s="4">
        <v>8590.8345662984266</v>
      </c>
      <c r="AD22" s="4">
        <v>8277.4627859294524</v>
      </c>
      <c r="AE22" s="4">
        <v>8015.9539133623075</v>
      </c>
      <c r="AF22" s="4">
        <v>7725.8107596424643</v>
      </c>
      <c r="AG22" s="4">
        <v>7451.322848937888</v>
      </c>
      <c r="AI22" s="7"/>
      <c r="AJ22" s="4"/>
      <c r="AK22" s="4"/>
      <c r="AL22" s="20"/>
      <c r="AM22" s="4"/>
      <c r="AN22" s="20"/>
    </row>
    <row r="23" spans="1:40" x14ac:dyDescent="0.3">
      <c r="B23" t="s">
        <v>227</v>
      </c>
      <c r="C23" s="4">
        <v>17732.875307450562</v>
      </c>
      <c r="D23" s="4">
        <v>17385.563061096822</v>
      </c>
      <c r="E23" s="15">
        <v>15031.679670574336</v>
      </c>
      <c r="F23" s="4">
        <v>14737.564553861797</v>
      </c>
      <c r="G23" s="4">
        <v>15778.42743865555</v>
      </c>
      <c r="H23" s="4">
        <v>14887.663230494351</v>
      </c>
      <c r="I23" s="4">
        <v>14782.065798070556</v>
      </c>
      <c r="J23" s="4">
        <v>14656.555582022307</v>
      </c>
      <c r="K23" s="4">
        <v>13742.162831247007</v>
      </c>
      <c r="L23" s="4">
        <v>13146.52043908734</v>
      </c>
      <c r="M23" s="4">
        <v>11867.610593837906</v>
      </c>
      <c r="N23" s="4">
        <v>11875.033944359166</v>
      </c>
      <c r="O23" s="4">
        <v>11697.652310003667</v>
      </c>
      <c r="P23" s="4">
        <v>11322.442702678523</v>
      </c>
      <c r="Q23" s="4">
        <v>10973.734681602053</v>
      </c>
      <c r="R23" s="4">
        <v>10625.794909997214</v>
      </c>
      <c r="S23" s="4">
        <v>10274.908115221595</v>
      </c>
      <c r="T23" s="4">
        <v>9914.1271973302264</v>
      </c>
      <c r="U23" s="4">
        <v>9837.1521440029246</v>
      </c>
      <c r="V23" s="4">
        <v>9909.4532448068312</v>
      </c>
      <c r="W23" s="4">
        <v>9895.1863121977531</v>
      </c>
      <c r="X23" s="4">
        <v>9933.9785479963739</v>
      </c>
      <c r="Y23" s="4">
        <v>9968.3388964069545</v>
      </c>
      <c r="Z23" s="4">
        <v>10006.889228472812</v>
      </c>
      <c r="AA23" s="4">
        <v>10039.651629661159</v>
      </c>
      <c r="AB23" s="4">
        <v>10079.34504840905</v>
      </c>
      <c r="AC23" s="4">
        <v>10083.227692106673</v>
      </c>
      <c r="AD23" s="4">
        <v>10115.334579742259</v>
      </c>
      <c r="AE23" s="4">
        <v>10130.498855837037</v>
      </c>
      <c r="AF23" s="4">
        <v>10138.255544469819</v>
      </c>
      <c r="AG23" s="4">
        <v>10131.252358745945</v>
      </c>
      <c r="AI23" s="7"/>
      <c r="AJ23" s="4"/>
      <c r="AK23" s="4"/>
      <c r="AL23" s="20"/>
      <c r="AM23" s="4"/>
      <c r="AN23" s="20"/>
    </row>
    <row r="24" spans="1:40" x14ac:dyDescent="0.3">
      <c r="B24" t="s">
        <v>47</v>
      </c>
      <c r="C24" s="4">
        <v>4479.9511699776403</v>
      </c>
      <c r="D24" s="4">
        <v>4708.3953277825849</v>
      </c>
      <c r="E24" s="15">
        <v>4469.1560114591539</v>
      </c>
      <c r="F24" s="4">
        <v>4272.385349766475</v>
      </c>
      <c r="G24" s="4">
        <v>4316.1547713062519</v>
      </c>
      <c r="H24" s="4">
        <v>4229.7516280797199</v>
      </c>
      <c r="I24" s="4">
        <v>3264.1603360528452</v>
      </c>
      <c r="J24" s="4">
        <v>3261.2367662858856</v>
      </c>
      <c r="K24" s="4">
        <v>3182.082084403974</v>
      </c>
      <c r="L24" s="4">
        <v>3164.6708998632362</v>
      </c>
      <c r="M24" s="4">
        <v>3112.6137813456035</v>
      </c>
      <c r="N24" s="4">
        <v>3110.0104018118095</v>
      </c>
      <c r="O24" s="4">
        <v>3076.7191757242131</v>
      </c>
      <c r="P24" s="4">
        <v>3067.7732151677501</v>
      </c>
      <c r="Q24" s="4">
        <v>3046.7282483015565</v>
      </c>
      <c r="R24" s="4">
        <v>3032.4240785742668</v>
      </c>
      <c r="S24" s="4">
        <v>3003.0840927150566</v>
      </c>
      <c r="T24" s="4">
        <v>2999.0739634759266</v>
      </c>
      <c r="U24" s="4">
        <v>2964.0656932811662</v>
      </c>
      <c r="V24" s="4">
        <v>2944.6725072298168</v>
      </c>
      <c r="W24" s="4">
        <v>2908.2576992541017</v>
      </c>
      <c r="X24" s="4">
        <v>2936.7453045912371</v>
      </c>
      <c r="Y24" s="4">
        <v>2909.8828442432973</v>
      </c>
      <c r="Z24" s="4">
        <v>2934.7338730565598</v>
      </c>
      <c r="AA24" s="4">
        <v>2937.0879731284363</v>
      </c>
      <c r="AB24" s="4">
        <v>2917.182095413852</v>
      </c>
      <c r="AC24" s="4">
        <v>2894.3465901118216</v>
      </c>
      <c r="AD24" s="4">
        <v>2869.7785116946493</v>
      </c>
      <c r="AE24" s="4">
        <v>2853.8620522720666</v>
      </c>
      <c r="AF24" s="4">
        <v>2840.5794115728568</v>
      </c>
      <c r="AG24" s="4">
        <v>2828.5985479458063</v>
      </c>
      <c r="AI24" s="7"/>
      <c r="AJ24" s="4"/>
      <c r="AK24" s="4"/>
      <c r="AL24" s="20"/>
      <c r="AM24" s="4"/>
      <c r="AN24" s="20"/>
    </row>
    <row r="25" spans="1:40" x14ac:dyDescent="0.3">
      <c r="B25" t="s">
        <v>49</v>
      </c>
      <c r="C25" s="4">
        <v>42869.25742798276</v>
      </c>
      <c r="D25" s="4">
        <v>42320.552750999232</v>
      </c>
      <c r="E25" s="15">
        <v>41345.504468844381</v>
      </c>
      <c r="F25" s="4">
        <v>40604.314760286456</v>
      </c>
      <c r="G25" s="4">
        <v>39972.504131110429</v>
      </c>
      <c r="H25" s="4">
        <v>39605.623786046941</v>
      </c>
      <c r="I25" s="4">
        <v>39406.556847575834</v>
      </c>
      <c r="J25" s="4">
        <v>39256.764740459294</v>
      </c>
      <c r="K25" s="4">
        <v>39284.066950037537</v>
      </c>
      <c r="L25" s="4">
        <v>39184.615053092763</v>
      </c>
      <c r="M25" s="4">
        <v>39148.874082503899</v>
      </c>
      <c r="N25" s="4">
        <v>39067.855006750993</v>
      </c>
      <c r="O25" s="4">
        <v>39116.727917903059</v>
      </c>
      <c r="P25" s="4">
        <v>38934.57796636915</v>
      </c>
      <c r="Q25" s="4">
        <v>38878.879221455194</v>
      </c>
      <c r="R25" s="4">
        <v>38847.028008618057</v>
      </c>
      <c r="S25" s="4">
        <v>38830.187784755944</v>
      </c>
      <c r="T25" s="4">
        <v>38684.631768230487</v>
      </c>
      <c r="U25" s="4">
        <v>38696.420680009469</v>
      </c>
      <c r="V25" s="4">
        <v>38707.158021014424</v>
      </c>
      <c r="W25" s="4">
        <v>38719.713519315817</v>
      </c>
      <c r="X25" s="4">
        <v>38727.284325406159</v>
      </c>
      <c r="Y25" s="4">
        <v>38734.995591209678</v>
      </c>
      <c r="Z25" s="4">
        <v>38741.594808813534</v>
      </c>
      <c r="AA25" s="4">
        <v>38748.607781172235</v>
      </c>
      <c r="AB25" s="4">
        <v>38752.2936169354</v>
      </c>
      <c r="AC25" s="4">
        <v>38756.246445429293</v>
      </c>
      <c r="AD25" s="4">
        <v>38759.184171160792</v>
      </c>
      <c r="AE25" s="4">
        <v>38762.667102709398</v>
      </c>
      <c r="AF25" s="4">
        <v>38762.806076763394</v>
      </c>
      <c r="AG25" s="4">
        <v>38764.306802097417</v>
      </c>
      <c r="AI25" s="7"/>
      <c r="AJ25" s="4"/>
      <c r="AK25" s="4"/>
      <c r="AL25" s="20"/>
      <c r="AM25" s="4"/>
      <c r="AN25" s="20"/>
    </row>
    <row r="26" spans="1:40" x14ac:dyDescent="0.3">
      <c r="B26" t="s">
        <v>53</v>
      </c>
      <c r="C26" s="4">
        <v>3603.193103085217</v>
      </c>
      <c r="D26" s="4">
        <v>3544.3070468936721</v>
      </c>
      <c r="E26" s="15">
        <v>3492.7184671294845</v>
      </c>
      <c r="F26" s="4">
        <v>3470.1012754102053</v>
      </c>
      <c r="G26" s="4">
        <v>3441.4060283928334</v>
      </c>
      <c r="H26" s="4">
        <v>3403.3488983837246</v>
      </c>
      <c r="I26" s="4">
        <v>3371.3311523874186</v>
      </c>
      <c r="J26" s="4">
        <v>3324.8313546203872</v>
      </c>
      <c r="K26" s="4">
        <v>3301.2681562894099</v>
      </c>
      <c r="L26" s="4">
        <v>3280.9002565793535</v>
      </c>
      <c r="M26" s="4">
        <v>3266.1474867338916</v>
      </c>
      <c r="N26" s="4">
        <v>3250.7900119018491</v>
      </c>
      <c r="O26" s="4">
        <v>3236.8709488333334</v>
      </c>
      <c r="P26" s="4">
        <v>3224.2087716723258</v>
      </c>
      <c r="Q26" s="4">
        <v>3215.3376913988609</v>
      </c>
      <c r="R26" s="4">
        <v>3205.1652789267564</v>
      </c>
      <c r="S26" s="4">
        <v>3195.642251128309</v>
      </c>
      <c r="T26" s="4">
        <v>3188.8421037163321</v>
      </c>
      <c r="U26" s="4">
        <v>3179.9214763056084</v>
      </c>
      <c r="V26" s="4">
        <v>3171.7970111598943</v>
      </c>
      <c r="W26" s="4">
        <v>3163.4007146949771</v>
      </c>
      <c r="X26" s="4">
        <v>3156.1400227631566</v>
      </c>
      <c r="Y26" s="4">
        <v>3152.4854396487103</v>
      </c>
      <c r="Z26" s="4">
        <v>3146.56710287751</v>
      </c>
      <c r="AA26" s="4">
        <v>3141.6593935521432</v>
      </c>
      <c r="AB26" s="4">
        <v>3137.245149162758</v>
      </c>
      <c r="AC26" s="4">
        <v>3135.729073900106</v>
      </c>
      <c r="AD26" s="4">
        <v>3132.2784622381728</v>
      </c>
      <c r="AE26" s="4">
        <v>3128.9806712242162</v>
      </c>
      <c r="AF26" s="4">
        <v>3126.2888120969524</v>
      </c>
      <c r="AG26" s="4">
        <v>3123.6752791023573</v>
      </c>
      <c r="AI26" s="7"/>
      <c r="AJ26" s="4"/>
      <c r="AK26" s="4"/>
      <c r="AL26" s="20"/>
      <c r="AM26" s="4"/>
      <c r="AN26" s="20"/>
    </row>
    <row r="27" spans="1:40" x14ac:dyDescent="0.3">
      <c r="B27" t="s">
        <v>228</v>
      </c>
      <c r="C27" s="21">
        <v>-6184.9</v>
      </c>
      <c r="D27" s="21">
        <v>-6067.3</v>
      </c>
      <c r="E27" s="21">
        <v>-5279.6</v>
      </c>
      <c r="F27" s="22">
        <v>-6179.4270146455237</v>
      </c>
      <c r="G27" s="4">
        <v>-6339.3965743747085</v>
      </c>
      <c r="H27" s="4">
        <v>-7371.4191452118275</v>
      </c>
      <c r="I27" s="4">
        <v>-8802.7254148485081</v>
      </c>
      <c r="J27" s="4">
        <v>-10491.059593582275</v>
      </c>
      <c r="K27" s="4">
        <v>-12440.868806763941</v>
      </c>
      <c r="L27" s="4">
        <v>-14012.390674069144</v>
      </c>
      <c r="M27" s="4">
        <v>-14973.21165809153</v>
      </c>
      <c r="N27" s="4">
        <v>-15480.035630467321</v>
      </c>
      <c r="O27" s="4">
        <v>-15859.673381824601</v>
      </c>
      <c r="P27" s="4">
        <v>-16293.367114924828</v>
      </c>
      <c r="Q27" s="4">
        <v>-16890.169969217935</v>
      </c>
      <c r="R27" s="4">
        <v>-17427.465068459642</v>
      </c>
      <c r="S27" s="4">
        <v>-18090.685334827951</v>
      </c>
      <c r="T27" s="4">
        <v>-19988.804522910901</v>
      </c>
      <c r="U27" s="4">
        <v>-20955.70787369481</v>
      </c>
      <c r="V27" s="4">
        <v>-21904.691285766105</v>
      </c>
      <c r="W27" s="4">
        <v>-22918.727127131624</v>
      </c>
      <c r="X27" s="4">
        <v>-23885.272729942397</v>
      </c>
      <c r="Y27" s="4">
        <v>-24782.347307597483</v>
      </c>
      <c r="Z27" s="4">
        <v>-25240.062757152868</v>
      </c>
      <c r="AA27" s="4">
        <v>-25122.049858109516</v>
      </c>
      <c r="AB27" s="4">
        <v>-24681.846649177511</v>
      </c>
      <c r="AC27" s="4">
        <v>-23466.280040199126</v>
      </c>
      <c r="AD27" s="4">
        <v>-22201.27191273971</v>
      </c>
      <c r="AE27" s="4">
        <v>-21426.606504482563</v>
      </c>
      <c r="AF27" s="4">
        <v>-21561.782758240708</v>
      </c>
      <c r="AG27" s="4">
        <v>-21753.146372270785</v>
      </c>
      <c r="AI27" s="7"/>
      <c r="AJ27" s="4"/>
      <c r="AK27" s="4"/>
      <c r="AL27" s="20"/>
      <c r="AM27" s="4"/>
      <c r="AN27" s="20"/>
    </row>
    <row r="28" spans="1:40" x14ac:dyDescent="0.3">
      <c r="B28" t="s">
        <v>81</v>
      </c>
      <c r="C28" s="4">
        <v>75692.61877955019</v>
      </c>
      <c r="D28" s="4">
        <v>75737.688231987035</v>
      </c>
      <c r="E28" s="4">
        <v>72743.887236956318</v>
      </c>
      <c r="F28" s="22">
        <v>71227.330825102559</v>
      </c>
      <c r="G28" s="4">
        <v>71494.561020914232</v>
      </c>
      <c r="H28" s="4">
        <v>69074.797581737905</v>
      </c>
      <c r="I28" s="4">
        <v>66291.861897318333</v>
      </c>
      <c r="J28" s="4">
        <v>64178.59562339462</v>
      </c>
      <c r="K28" s="4">
        <v>61091.004006099771</v>
      </c>
      <c r="L28" s="4">
        <v>58637.765982932819</v>
      </c>
      <c r="M28" s="4">
        <v>56129.45398762844</v>
      </c>
      <c r="N28" s="4">
        <v>55362.906965740418</v>
      </c>
      <c r="O28" s="4">
        <v>54604.023396672506</v>
      </c>
      <c r="P28" s="4">
        <v>53365.869303572603</v>
      </c>
      <c r="Q28" s="4">
        <v>52070.695248815406</v>
      </c>
      <c r="R28" s="4">
        <v>50851.607848583997</v>
      </c>
      <c r="S28" s="4">
        <v>49474.055661999941</v>
      </c>
      <c r="T28" s="4">
        <v>46697.383946117174</v>
      </c>
      <c r="U28" s="4">
        <v>45283.321787442292</v>
      </c>
      <c r="V28" s="4">
        <v>43986.155051727648</v>
      </c>
      <c r="W28" s="4">
        <v>42556.492590379508</v>
      </c>
      <c r="X28" s="4">
        <v>41262.851723151893</v>
      </c>
      <c r="Y28" s="4">
        <v>39984.527369273128</v>
      </c>
      <c r="Z28" s="4">
        <v>39207.415597214167</v>
      </c>
      <c r="AA28" s="4">
        <v>38999.617677701717</v>
      </c>
      <c r="AB28" s="4">
        <v>39067.703593818376</v>
      </c>
      <c r="AC28" s="4">
        <v>39994.10432764719</v>
      </c>
      <c r="AD28" s="4">
        <v>40952.766598025613</v>
      </c>
      <c r="AE28" s="4">
        <v>41465.356090922462</v>
      </c>
      <c r="AF28" s="4">
        <v>41031.95784630478</v>
      </c>
      <c r="AG28" s="4">
        <v>40546.009464558636</v>
      </c>
      <c r="AI28" s="7"/>
      <c r="AJ28" s="4"/>
      <c r="AK28" s="4"/>
      <c r="AL28" s="20"/>
      <c r="AM28" s="4"/>
      <c r="AN28" s="20"/>
    </row>
    <row r="29" spans="1:40" x14ac:dyDescent="0.3">
      <c r="B29" t="s">
        <v>80</v>
      </c>
      <c r="C29" s="4">
        <v>81877.518779550184</v>
      </c>
      <c r="D29" s="4">
        <v>81804.988231987038</v>
      </c>
      <c r="E29" s="15">
        <v>78023.487236956324</v>
      </c>
      <c r="F29" s="4">
        <v>77406.757839748083</v>
      </c>
      <c r="G29" s="4">
        <v>77833.957595288943</v>
      </c>
      <c r="H29" s="4">
        <v>76446.216726949729</v>
      </c>
      <c r="I29" s="4">
        <v>75094.587312166841</v>
      </c>
      <c r="J29" s="4">
        <v>74669.655216976898</v>
      </c>
      <c r="K29" s="4">
        <v>73531.872812863716</v>
      </c>
      <c r="L29" s="4">
        <v>72650.156657001964</v>
      </c>
      <c r="M29" s="4">
        <v>71102.665645719972</v>
      </c>
      <c r="N29" s="4">
        <v>70842.942596207737</v>
      </c>
      <c r="O29" s="4">
        <v>70463.696778497106</v>
      </c>
      <c r="P29" s="4">
        <v>69659.236418497429</v>
      </c>
      <c r="Q29" s="4">
        <v>68960.865218033345</v>
      </c>
      <c r="R29" s="4">
        <v>68279.072917043639</v>
      </c>
      <c r="S29" s="4">
        <v>67564.740996827895</v>
      </c>
      <c r="T29" s="4">
        <v>66686.188469028071</v>
      </c>
      <c r="U29" s="4">
        <v>66239.029661137101</v>
      </c>
      <c r="V29" s="4">
        <v>65890.846337493756</v>
      </c>
      <c r="W29" s="4">
        <v>65475.219717511136</v>
      </c>
      <c r="X29" s="4">
        <v>65148.124453094293</v>
      </c>
      <c r="Y29" s="4">
        <v>64766.874676870611</v>
      </c>
      <c r="Z29" s="4">
        <v>64447.478354367035</v>
      </c>
      <c r="AA29" s="4">
        <v>64121.667535811233</v>
      </c>
      <c r="AB29" s="4">
        <v>63749.550242995887</v>
      </c>
      <c r="AC29" s="4">
        <v>63460.384367846316</v>
      </c>
      <c r="AD29" s="4">
        <v>63154.038510765327</v>
      </c>
      <c r="AE29" s="4">
        <v>62891.962595405021</v>
      </c>
      <c r="AF29" s="4">
        <v>62593.740604545485</v>
      </c>
      <c r="AG29" s="4">
        <v>62299.155836829421</v>
      </c>
      <c r="AI29" s="7"/>
      <c r="AJ29" s="4"/>
      <c r="AK29" s="4"/>
      <c r="AL29" s="20"/>
      <c r="AM29" s="4"/>
      <c r="AN29" s="20"/>
    </row>
    <row r="30" spans="1:40" x14ac:dyDescent="0.3">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J30" s="20"/>
      <c r="AL30" s="19"/>
    </row>
    <row r="31" spans="1:40" x14ac:dyDescent="0.3">
      <c r="C31" s="4"/>
      <c r="D31" s="4"/>
      <c r="E31" s="15"/>
      <c r="F31" s="4"/>
      <c r="G31" s="4"/>
      <c r="H31" s="4"/>
      <c r="I31" s="4"/>
      <c r="J31" s="7"/>
      <c r="K31" s="4"/>
      <c r="L31" s="4"/>
      <c r="M31" s="4"/>
      <c r="N31" s="4"/>
      <c r="O31" s="4"/>
      <c r="P31" s="4"/>
      <c r="Q31" s="4"/>
      <c r="R31" s="4"/>
      <c r="S31" s="4"/>
      <c r="T31" s="4"/>
      <c r="U31" s="4"/>
      <c r="V31" s="4"/>
      <c r="W31" s="4"/>
      <c r="X31" s="4"/>
      <c r="Y31" s="4"/>
      <c r="Z31" s="4"/>
      <c r="AA31" s="4"/>
      <c r="AB31" s="4"/>
      <c r="AC31" s="4"/>
      <c r="AD31" s="4"/>
      <c r="AE31" s="4"/>
      <c r="AF31" s="4"/>
      <c r="AG31" s="4"/>
      <c r="AJ31" s="20"/>
    </row>
    <row r="32" spans="1:40" x14ac:dyDescent="0.3">
      <c r="A32" s="8" t="s">
        <v>229</v>
      </c>
      <c r="B32" s="8"/>
    </row>
    <row r="33" spans="1:34" x14ac:dyDescent="0.3">
      <c r="B33" t="s">
        <v>226</v>
      </c>
      <c r="C33" s="4">
        <v>0</v>
      </c>
      <c r="D33" s="4">
        <v>0</v>
      </c>
      <c r="E33" s="15">
        <v>0</v>
      </c>
      <c r="F33" s="4">
        <v>0</v>
      </c>
      <c r="G33" s="4">
        <v>0</v>
      </c>
      <c r="H33" s="4">
        <v>0</v>
      </c>
      <c r="I33" s="4">
        <v>0</v>
      </c>
      <c r="J33" s="4">
        <v>0</v>
      </c>
      <c r="K33" s="4">
        <v>0</v>
      </c>
      <c r="L33" s="4">
        <v>0</v>
      </c>
      <c r="M33" s="4">
        <v>0</v>
      </c>
      <c r="N33" s="4">
        <v>0</v>
      </c>
      <c r="O33" s="4">
        <v>0</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row>
    <row r="34" spans="1:34" x14ac:dyDescent="0.3">
      <c r="B34" t="s">
        <v>227</v>
      </c>
      <c r="C34" s="4">
        <v>0</v>
      </c>
      <c r="D34" s="4">
        <v>0</v>
      </c>
      <c r="E34" s="15">
        <v>0</v>
      </c>
      <c r="F34" s="4">
        <v>0</v>
      </c>
      <c r="G34" s="4">
        <v>0</v>
      </c>
      <c r="H34" s="4">
        <v>0</v>
      </c>
      <c r="I34" s="4">
        <v>0</v>
      </c>
      <c r="J34" s="4">
        <v>0</v>
      </c>
      <c r="K34" s="4">
        <v>0</v>
      </c>
      <c r="L34" s="4">
        <v>0</v>
      </c>
      <c r="M34" s="4">
        <v>0</v>
      </c>
      <c r="N34" s="4">
        <v>0</v>
      </c>
      <c r="O34" s="4">
        <v>0</v>
      </c>
      <c r="P34" s="4">
        <v>0</v>
      </c>
      <c r="Q34" s="4">
        <v>0</v>
      </c>
      <c r="R34" s="4">
        <v>0</v>
      </c>
      <c r="S34" s="4">
        <v>0</v>
      </c>
      <c r="T34" s="4">
        <v>0</v>
      </c>
      <c r="U34" s="4">
        <v>0</v>
      </c>
      <c r="V34" s="4">
        <v>0</v>
      </c>
      <c r="W34" s="4">
        <v>0</v>
      </c>
      <c r="X34" s="4">
        <v>0</v>
      </c>
      <c r="Y34" s="4">
        <v>0</v>
      </c>
      <c r="Z34" s="4">
        <v>0</v>
      </c>
      <c r="AA34" s="4">
        <v>0</v>
      </c>
      <c r="AB34" s="4">
        <v>0</v>
      </c>
      <c r="AC34" s="4">
        <v>0</v>
      </c>
      <c r="AD34" s="4">
        <v>0</v>
      </c>
      <c r="AE34" s="4">
        <v>0</v>
      </c>
      <c r="AF34" s="4">
        <v>0</v>
      </c>
      <c r="AG34" s="4">
        <v>0</v>
      </c>
    </row>
    <row r="35" spans="1:34" x14ac:dyDescent="0.3">
      <c r="B35" t="s">
        <v>47</v>
      </c>
      <c r="C35" s="4">
        <v>0</v>
      </c>
      <c r="D35" s="4">
        <v>0</v>
      </c>
      <c r="E35" s="15">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row>
    <row r="36" spans="1:34" x14ac:dyDescent="0.3">
      <c r="B36" t="s">
        <v>49</v>
      </c>
      <c r="C36" s="4">
        <v>34958.508644107125</v>
      </c>
      <c r="D36" s="4">
        <v>34640.928499370311</v>
      </c>
      <c r="E36" s="15">
        <v>33975.358539351408</v>
      </c>
      <c r="F36" s="4">
        <v>33289.813450556307</v>
      </c>
      <c r="G36" s="4">
        <v>32700.572720948949</v>
      </c>
      <c r="H36" s="4">
        <v>32349.562094873738</v>
      </c>
      <c r="I36" s="4">
        <v>32157.230880050764</v>
      </c>
      <c r="J36" s="4">
        <v>32002.341576698786</v>
      </c>
      <c r="K36" s="4">
        <v>32006.559824251221</v>
      </c>
      <c r="L36" s="4">
        <v>31892.977622902916</v>
      </c>
      <c r="M36" s="4">
        <v>31880.848495239974</v>
      </c>
      <c r="N36" s="4">
        <v>31817.43364341803</v>
      </c>
      <c r="O36" s="4">
        <v>31874.970005174797</v>
      </c>
      <c r="P36" s="4">
        <v>31716.316802265843</v>
      </c>
      <c r="Q36" s="4">
        <v>31678.492141873445</v>
      </c>
      <c r="R36" s="4">
        <v>31663.71447381972</v>
      </c>
      <c r="S36" s="4">
        <v>31705.080475147715</v>
      </c>
      <c r="T36" s="4">
        <v>31685.683963581861</v>
      </c>
      <c r="U36" s="4">
        <v>31695.945382826561</v>
      </c>
      <c r="V36" s="4">
        <v>31705.391657089804</v>
      </c>
      <c r="W36" s="4">
        <v>31712.942856912148</v>
      </c>
      <c r="X36" s="4">
        <v>31718.353938209493</v>
      </c>
      <c r="Y36" s="4">
        <v>31725.109486875826</v>
      </c>
      <c r="Z36" s="4">
        <v>31731.199827079829</v>
      </c>
      <c r="AA36" s="4">
        <v>31738.332321740876</v>
      </c>
      <c r="AB36" s="4">
        <v>31740.65918810726</v>
      </c>
      <c r="AC36" s="4">
        <v>31744.430685634339</v>
      </c>
      <c r="AD36" s="4">
        <v>31747.629953140429</v>
      </c>
      <c r="AE36" s="4">
        <v>31751.879423326114</v>
      </c>
      <c r="AF36" s="4">
        <v>31751.488258052825</v>
      </c>
      <c r="AG36" s="4">
        <v>31752.420630028013</v>
      </c>
    </row>
    <row r="37" spans="1:34" x14ac:dyDescent="0.3">
      <c r="B37" t="s">
        <v>53</v>
      </c>
      <c r="C37" s="4">
        <v>3367.6199666693037</v>
      </c>
      <c r="D37" s="4">
        <v>3306.7087911887124</v>
      </c>
      <c r="E37" s="15">
        <v>3258.703292495637</v>
      </c>
      <c r="F37" s="4">
        <v>3234.977320538786</v>
      </c>
      <c r="G37" s="4">
        <v>3205.3343245961873</v>
      </c>
      <c r="H37" s="4">
        <v>3166.8907200327258</v>
      </c>
      <c r="I37" s="4">
        <v>3134.6190432523949</v>
      </c>
      <c r="J37" s="4">
        <v>3085.4173777615838</v>
      </c>
      <c r="K37" s="4">
        <v>3061.8314489502786</v>
      </c>
      <c r="L37" s="4">
        <v>3041.4899562426795</v>
      </c>
      <c r="M37" s="4">
        <v>3024.1554242764223</v>
      </c>
      <c r="N37" s="4">
        <v>3008.8591617141606</v>
      </c>
      <c r="O37" s="4">
        <v>2994.9244194655494</v>
      </c>
      <c r="P37" s="4">
        <v>2982.2995865064286</v>
      </c>
      <c r="Q37" s="4">
        <v>2970.9659680892505</v>
      </c>
      <c r="R37" s="4">
        <v>2960.9122204419396</v>
      </c>
      <c r="S37" s="4">
        <v>2951.4516223788673</v>
      </c>
      <c r="T37" s="4">
        <v>2942.1255699788526</v>
      </c>
      <c r="U37" s="4">
        <v>2933.2847126233223</v>
      </c>
      <c r="V37" s="4">
        <v>2925.2207319199138</v>
      </c>
      <c r="W37" s="4">
        <v>2916.9275695555134</v>
      </c>
      <c r="X37" s="4">
        <v>2909.7879404921714</v>
      </c>
      <c r="Y37" s="4">
        <v>2903.5730348125726</v>
      </c>
      <c r="Z37" s="4">
        <v>2897.774430222682</v>
      </c>
      <c r="AA37" s="4">
        <v>2892.9113815318728</v>
      </c>
      <c r="AB37" s="4">
        <v>2888.5782890809464</v>
      </c>
      <c r="AC37" s="4">
        <v>2884.4805388606255</v>
      </c>
      <c r="AD37" s="4">
        <v>2881.0910981638935</v>
      </c>
      <c r="AE37" s="4">
        <v>2877.835179493075</v>
      </c>
      <c r="AF37" s="4">
        <v>2875.2030764232163</v>
      </c>
      <c r="AG37" s="4">
        <v>2872.6300020362469</v>
      </c>
    </row>
    <row r="38" spans="1:34" x14ac:dyDescent="0.3">
      <c r="B38" t="s">
        <v>228</v>
      </c>
      <c r="C38" s="4">
        <v>0</v>
      </c>
      <c r="D38" s="4">
        <v>0</v>
      </c>
      <c r="E38" s="15">
        <v>0</v>
      </c>
      <c r="F38" s="4">
        <v>0</v>
      </c>
      <c r="G38" s="4">
        <v>0</v>
      </c>
      <c r="H38" s="4">
        <v>0</v>
      </c>
      <c r="I38" s="4">
        <v>0</v>
      </c>
      <c r="J38" s="4">
        <v>0</v>
      </c>
      <c r="K38" s="4">
        <v>0</v>
      </c>
      <c r="L38" s="4">
        <v>0</v>
      </c>
      <c r="M38" s="4">
        <v>0</v>
      </c>
      <c r="N38" s="4">
        <v>0</v>
      </c>
      <c r="O38" s="4">
        <v>0</v>
      </c>
      <c r="P38" s="4">
        <v>0</v>
      </c>
      <c r="Q38" s="4">
        <v>0</v>
      </c>
      <c r="R38" s="4">
        <v>0</v>
      </c>
      <c r="S38" s="4">
        <v>0</v>
      </c>
      <c r="T38" s="4">
        <v>0</v>
      </c>
      <c r="U38" s="4">
        <v>0</v>
      </c>
      <c r="V38" s="4">
        <v>0</v>
      </c>
      <c r="W38" s="4">
        <v>0</v>
      </c>
      <c r="X38" s="4">
        <v>0</v>
      </c>
      <c r="Y38" s="4">
        <v>0</v>
      </c>
      <c r="Z38" s="4">
        <v>0</v>
      </c>
      <c r="AA38" s="4">
        <v>0</v>
      </c>
      <c r="AB38" s="4">
        <v>0</v>
      </c>
      <c r="AC38" s="4">
        <v>0</v>
      </c>
      <c r="AD38" s="4">
        <v>0</v>
      </c>
      <c r="AE38" s="4">
        <v>0</v>
      </c>
      <c r="AF38" s="4">
        <v>0</v>
      </c>
      <c r="AG38" s="4">
        <v>0</v>
      </c>
    </row>
    <row r="39" spans="1:34" x14ac:dyDescent="0.3">
      <c r="B39" t="s">
        <v>81</v>
      </c>
      <c r="C39" s="4">
        <v>38326.128610776432</v>
      </c>
      <c r="D39" s="4">
        <v>37947.637290559025</v>
      </c>
      <c r="E39" s="15">
        <v>37234.061831847044</v>
      </c>
      <c r="F39" s="4">
        <v>36524.790771095089</v>
      </c>
      <c r="G39" s="4">
        <v>35905.907045545136</v>
      </c>
      <c r="H39" s="4">
        <v>35516.452814906464</v>
      </c>
      <c r="I39" s="4">
        <v>35291.849923303162</v>
      </c>
      <c r="J39" s="4">
        <v>35087.758954460369</v>
      </c>
      <c r="K39" s="4">
        <v>35068.391273201501</v>
      </c>
      <c r="L39" s="4">
        <v>34934.467579145596</v>
      </c>
      <c r="M39" s="4">
        <v>34905.003919516399</v>
      </c>
      <c r="N39" s="4">
        <v>34826.292805132187</v>
      </c>
      <c r="O39" s="4">
        <v>34869.894424640348</v>
      </c>
      <c r="P39" s="4">
        <v>34698.616388772272</v>
      </c>
      <c r="Q39" s="4">
        <v>34649.458109962696</v>
      </c>
      <c r="R39" s="4">
        <v>34624.626694261657</v>
      </c>
      <c r="S39" s="4">
        <v>34656.532097526586</v>
      </c>
      <c r="T39" s="4">
        <v>34627.809533560714</v>
      </c>
      <c r="U39" s="4">
        <v>34629.230095449886</v>
      </c>
      <c r="V39" s="4">
        <v>34630.612389009715</v>
      </c>
      <c r="W39" s="4">
        <v>34629.870426467663</v>
      </c>
      <c r="X39" s="4">
        <v>34628.141878701666</v>
      </c>
      <c r="Y39" s="4">
        <v>34628.682521688403</v>
      </c>
      <c r="Z39" s="4">
        <v>34628.974257302514</v>
      </c>
      <c r="AA39" s="4">
        <v>34631.243703272747</v>
      </c>
      <c r="AB39" s="4">
        <v>34629.23747718821</v>
      </c>
      <c r="AC39" s="4">
        <v>34628.911224494965</v>
      </c>
      <c r="AD39" s="4">
        <v>34628.721051304325</v>
      </c>
      <c r="AE39" s="4">
        <v>34629.714602819193</v>
      </c>
      <c r="AF39" s="4">
        <v>34626.69133447604</v>
      </c>
      <c r="AG39" s="4">
        <v>34625.05063206426</v>
      </c>
      <c r="AH39" s="192"/>
    </row>
    <row r="40" spans="1:34" x14ac:dyDescent="0.3">
      <c r="B40" t="s">
        <v>80</v>
      </c>
      <c r="C40" s="4">
        <v>38326.128610776432</v>
      </c>
      <c r="D40" s="4">
        <v>37947.637290559025</v>
      </c>
      <c r="E40" s="15">
        <v>37234.061831847044</v>
      </c>
      <c r="F40" s="4">
        <v>36524.790771095089</v>
      </c>
      <c r="G40" s="4">
        <v>35905.907045545136</v>
      </c>
      <c r="H40" s="4">
        <v>35516.452814906464</v>
      </c>
      <c r="I40" s="4">
        <v>35291.849923303162</v>
      </c>
      <c r="J40" s="4">
        <v>35087.758954460369</v>
      </c>
      <c r="K40" s="4">
        <v>35068.391273201501</v>
      </c>
      <c r="L40" s="4">
        <v>34934.467579145596</v>
      </c>
      <c r="M40" s="4">
        <v>34905.003919516399</v>
      </c>
      <c r="N40" s="4">
        <v>34826.292805132187</v>
      </c>
      <c r="O40" s="4">
        <v>34869.894424640348</v>
      </c>
      <c r="P40" s="4">
        <v>34698.616388772272</v>
      </c>
      <c r="Q40" s="4">
        <v>34649.458109962696</v>
      </c>
      <c r="R40" s="4">
        <v>34624.626694261657</v>
      </c>
      <c r="S40" s="4">
        <v>34656.532097526586</v>
      </c>
      <c r="T40" s="4">
        <v>34627.809533560714</v>
      </c>
      <c r="U40" s="4">
        <v>34629.230095449886</v>
      </c>
      <c r="V40" s="4">
        <v>34630.612389009715</v>
      </c>
      <c r="W40" s="4">
        <v>34629.870426467663</v>
      </c>
      <c r="X40" s="4">
        <v>34628.141878701666</v>
      </c>
      <c r="Y40" s="4">
        <v>34628.682521688403</v>
      </c>
      <c r="Z40" s="4">
        <v>34628.974257302514</v>
      </c>
      <c r="AA40" s="4">
        <v>34631.243703272747</v>
      </c>
      <c r="AB40" s="4">
        <v>34629.23747718821</v>
      </c>
      <c r="AC40" s="4">
        <v>34628.911224494965</v>
      </c>
      <c r="AD40" s="4">
        <v>34628.721051304325</v>
      </c>
      <c r="AE40" s="4">
        <v>34629.714602819193</v>
      </c>
      <c r="AF40" s="4">
        <v>34626.69133447604</v>
      </c>
      <c r="AG40" s="4">
        <v>34625.05063206426</v>
      </c>
    </row>
    <row r="43" spans="1:34" x14ac:dyDescent="0.3">
      <c r="A43" s="8" t="s">
        <v>230</v>
      </c>
      <c r="B43" s="8"/>
      <c r="C43" s="25"/>
      <c r="D43" s="26"/>
      <c r="E43" s="27"/>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4" x14ac:dyDescent="0.3">
      <c r="B44" t="s">
        <v>226</v>
      </c>
      <c r="C44" s="4">
        <v>13192.241771054001</v>
      </c>
      <c r="D44" s="4">
        <v>13846.170045214722</v>
      </c>
      <c r="E44" s="15">
        <v>13684.42861894897</v>
      </c>
      <c r="F44" s="4">
        <v>14322.39190042315</v>
      </c>
      <c r="G44" s="4">
        <v>14325.465225823877</v>
      </c>
      <c r="H44" s="4">
        <v>14319.82918394499</v>
      </c>
      <c r="I44" s="4">
        <v>14270.473178080194</v>
      </c>
      <c r="J44" s="4">
        <v>14170.266773589023</v>
      </c>
      <c r="K44" s="4">
        <v>14022.292790885789</v>
      </c>
      <c r="L44" s="4">
        <v>13873.450008379281</v>
      </c>
      <c r="M44" s="4">
        <v>13707.419701298666</v>
      </c>
      <c r="N44" s="4">
        <v>13539.253231383918</v>
      </c>
      <c r="O44" s="4">
        <v>13335.726426032825</v>
      </c>
      <c r="P44" s="4">
        <v>13110.233762609683</v>
      </c>
      <c r="Q44" s="4">
        <v>12846.185375275683</v>
      </c>
      <c r="R44" s="4">
        <v>12568.660640927345</v>
      </c>
      <c r="S44" s="4">
        <v>12260.91875300699</v>
      </c>
      <c r="T44" s="4">
        <v>11899.513436275103</v>
      </c>
      <c r="U44" s="4">
        <v>11561.46966753794</v>
      </c>
      <c r="V44" s="4">
        <v>11157.765553282792</v>
      </c>
      <c r="W44" s="4">
        <v>10788.661472048481</v>
      </c>
      <c r="X44" s="4">
        <v>10393.976252337363</v>
      </c>
      <c r="Y44" s="4">
        <v>10001.171905361965</v>
      </c>
      <c r="Z44" s="4">
        <v>9617.6933411466198</v>
      </c>
      <c r="AA44" s="4">
        <v>9254.6607582972574</v>
      </c>
      <c r="AB44" s="4">
        <v>8863.4843330748281</v>
      </c>
      <c r="AC44" s="4">
        <v>8590.8345662984266</v>
      </c>
      <c r="AD44" s="4">
        <v>8277.4627859294524</v>
      </c>
      <c r="AE44" s="4">
        <v>8015.9539133623075</v>
      </c>
      <c r="AF44" s="4">
        <v>7725.8107596424643</v>
      </c>
      <c r="AG44" s="4">
        <v>7451.322848937888</v>
      </c>
    </row>
    <row r="45" spans="1:34" x14ac:dyDescent="0.3">
      <c r="B45" t="s">
        <v>227</v>
      </c>
      <c r="C45" s="4">
        <v>17732.875307450562</v>
      </c>
      <c r="D45" s="4">
        <v>17385.563061096822</v>
      </c>
      <c r="E45" s="15">
        <v>15031.679670574336</v>
      </c>
      <c r="F45" s="4">
        <v>14737.564553861797</v>
      </c>
      <c r="G45" s="4">
        <v>15778.42743865555</v>
      </c>
      <c r="H45" s="4">
        <v>14887.663230494351</v>
      </c>
      <c r="I45" s="4">
        <v>14782.065798070556</v>
      </c>
      <c r="J45" s="4">
        <v>14656.555582022307</v>
      </c>
      <c r="K45" s="4">
        <v>13742.162831247007</v>
      </c>
      <c r="L45" s="4">
        <v>13146.52043908734</v>
      </c>
      <c r="M45" s="4">
        <v>11867.610593837906</v>
      </c>
      <c r="N45" s="4">
        <v>11875.033944359166</v>
      </c>
      <c r="O45" s="4">
        <v>11697.652310003667</v>
      </c>
      <c r="P45" s="4">
        <v>11322.442702678523</v>
      </c>
      <c r="Q45" s="4">
        <v>10973.734681602053</v>
      </c>
      <c r="R45" s="4">
        <v>10625.794909997214</v>
      </c>
      <c r="S45" s="4">
        <v>10274.908115221595</v>
      </c>
      <c r="T45" s="4">
        <v>9914.1271973302264</v>
      </c>
      <c r="U45" s="4">
        <v>9837.1521440029246</v>
      </c>
      <c r="V45" s="4">
        <v>9909.4532448068312</v>
      </c>
      <c r="W45" s="4">
        <v>9895.1863121977531</v>
      </c>
      <c r="X45" s="4">
        <v>9933.9785479963739</v>
      </c>
      <c r="Y45" s="4">
        <v>9968.3388964069545</v>
      </c>
      <c r="Z45" s="4">
        <v>10006.889228472812</v>
      </c>
      <c r="AA45" s="4">
        <v>10039.651629661159</v>
      </c>
      <c r="AB45" s="4">
        <v>10079.34504840905</v>
      </c>
      <c r="AC45" s="4">
        <v>10083.227692106673</v>
      </c>
      <c r="AD45" s="4">
        <v>10115.334579742259</v>
      </c>
      <c r="AE45" s="4">
        <v>10130.498855837037</v>
      </c>
      <c r="AF45" s="4">
        <v>10138.255544469819</v>
      </c>
      <c r="AG45" s="4">
        <v>10131.252358745945</v>
      </c>
    </row>
    <row r="46" spans="1:34" x14ac:dyDescent="0.3">
      <c r="B46" t="s">
        <v>47</v>
      </c>
      <c r="C46" s="4">
        <v>4479.9511699776403</v>
      </c>
      <c r="D46" s="4">
        <v>4708.3953277825849</v>
      </c>
      <c r="E46" s="15">
        <v>4469.1560114591539</v>
      </c>
      <c r="F46" s="4">
        <v>4272.385349766475</v>
      </c>
      <c r="G46" s="4">
        <v>4316.1547713062519</v>
      </c>
      <c r="H46" s="4">
        <v>4229.7516280797199</v>
      </c>
      <c r="I46" s="4">
        <v>3264.1603360528452</v>
      </c>
      <c r="J46" s="4">
        <v>3261.2367662858856</v>
      </c>
      <c r="K46" s="4">
        <v>3182.082084403974</v>
      </c>
      <c r="L46" s="4">
        <v>3164.6708998632362</v>
      </c>
      <c r="M46" s="4">
        <v>3112.6137813456035</v>
      </c>
      <c r="N46" s="4">
        <v>3110.0104018118095</v>
      </c>
      <c r="O46" s="4">
        <v>3076.7191757242131</v>
      </c>
      <c r="P46" s="4">
        <v>3067.7732151677501</v>
      </c>
      <c r="Q46" s="4">
        <v>3046.7282483015565</v>
      </c>
      <c r="R46" s="4">
        <v>3032.4240785742668</v>
      </c>
      <c r="S46" s="4">
        <v>3003.0840927150566</v>
      </c>
      <c r="T46" s="4">
        <v>2999.0739634759266</v>
      </c>
      <c r="U46" s="4">
        <v>2964.0656932811662</v>
      </c>
      <c r="V46" s="4">
        <v>2944.6725072298168</v>
      </c>
      <c r="W46" s="4">
        <v>2908.2576992541017</v>
      </c>
      <c r="X46" s="4">
        <v>2936.7453045912371</v>
      </c>
      <c r="Y46" s="4">
        <v>2909.8828442432973</v>
      </c>
      <c r="Z46" s="4">
        <v>2934.7338730565598</v>
      </c>
      <c r="AA46" s="4">
        <v>2937.0879731284363</v>
      </c>
      <c r="AB46" s="4">
        <v>2917.182095413852</v>
      </c>
      <c r="AC46" s="4">
        <v>2894.3465901118216</v>
      </c>
      <c r="AD46" s="4">
        <v>2869.7785116946493</v>
      </c>
      <c r="AE46" s="4">
        <v>2853.8620522720666</v>
      </c>
      <c r="AF46" s="4">
        <v>2840.5794115728568</v>
      </c>
      <c r="AG46" s="4">
        <v>2828.5985479458063</v>
      </c>
    </row>
    <row r="47" spans="1:34" x14ac:dyDescent="0.3">
      <c r="B47" t="s">
        <v>49</v>
      </c>
      <c r="C47" s="4">
        <v>7910.7487838756351</v>
      </c>
      <c r="D47" s="4">
        <v>7679.6242516289203</v>
      </c>
      <c r="E47" s="15">
        <v>7370.1459294929737</v>
      </c>
      <c r="F47" s="4">
        <v>7314.5013097301489</v>
      </c>
      <c r="G47" s="4">
        <v>7271.93141016148</v>
      </c>
      <c r="H47" s="4">
        <v>7256.0616911732031</v>
      </c>
      <c r="I47" s="4">
        <v>7249.3259675250702</v>
      </c>
      <c r="J47" s="4">
        <v>7254.423163760508</v>
      </c>
      <c r="K47" s="4">
        <v>7277.5071257863165</v>
      </c>
      <c r="L47" s="4">
        <v>7291.6374301898468</v>
      </c>
      <c r="M47" s="4">
        <v>7268.0255872639245</v>
      </c>
      <c r="N47" s="4">
        <v>7250.4213633329637</v>
      </c>
      <c r="O47" s="4">
        <v>7241.7579127282625</v>
      </c>
      <c r="P47" s="4">
        <v>7218.2611641033072</v>
      </c>
      <c r="Q47" s="4">
        <v>7200.3870795817493</v>
      </c>
      <c r="R47" s="4">
        <v>7183.3135347983371</v>
      </c>
      <c r="S47" s="4">
        <v>7125.1073096082291</v>
      </c>
      <c r="T47" s="4">
        <v>6998.9478046486256</v>
      </c>
      <c r="U47" s="4">
        <v>7000.4752971829075</v>
      </c>
      <c r="V47" s="4">
        <v>7001.7663639246202</v>
      </c>
      <c r="W47" s="4">
        <v>7006.7706624036691</v>
      </c>
      <c r="X47" s="4">
        <v>7008.9303871966658</v>
      </c>
      <c r="Y47" s="4">
        <v>7009.8861043338511</v>
      </c>
      <c r="Z47" s="4">
        <v>7010.3949817337052</v>
      </c>
      <c r="AA47" s="4">
        <v>7010.2754594313592</v>
      </c>
      <c r="AB47" s="4">
        <v>7011.6344288281398</v>
      </c>
      <c r="AC47" s="4">
        <v>7011.8157597949539</v>
      </c>
      <c r="AD47" s="4">
        <v>7011.5542180203629</v>
      </c>
      <c r="AE47" s="4">
        <v>7010.7876793832838</v>
      </c>
      <c r="AF47" s="4">
        <v>7011.3178187105696</v>
      </c>
      <c r="AG47" s="4">
        <v>7011.886172069404</v>
      </c>
    </row>
    <row r="48" spans="1:34" x14ac:dyDescent="0.3">
      <c r="B48" t="s">
        <v>53</v>
      </c>
      <c r="C48" s="4">
        <v>235.57313641591327</v>
      </c>
      <c r="D48" s="4">
        <v>237.59825570495968</v>
      </c>
      <c r="E48" s="15">
        <v>234.01517463384744</v>
      </c>
      <c r="F48" s="4">
        <v>235.1239548714193</v>
      </c>
      <c r="G48" s="4">
        <v>236.07170379664603</v>
      </c>
      <c r="H48" s="4">
        <v>236.45817835099888</v>
      </c>
      <c r="I48" s="4">
        <v>236.71210913502364</v>
      </c>
      <c r="J48" s="4">
        <v>239.41397685880338</v>
      </c>
      <c r="K48" s="4">
        <v>239.43670733913132</v>
      </c>
      <c r="L48" s="4">
        <v>239.41030033667403</v>
      </c>
      <c r="M48" s="4">
        <v>241.99206245746927</v>
      </c>
      <c r="N48" s="4">
        <v>241.93085018768852</v>
      </c>
      <c r="O48" s="4">
        <v>241.94652936778402</v>
      </c>
      <c r="P48" s="4">
        <v>241.90918516589727</v>
      </c>
      <c r="Q48" s="4">
        <v>244.37172330961039</v>
      </c>
      <c r="R48" s="4">
        <v>244.25305848481685</v>
      </c>
      <c r="S48" s="4">
        <v>244.19062874944166</v>
      </c>
      <c r="T48" s="4">
        <v>246.71653373747949</v>
      </c>
      <c r="U48" s="4">
        <v>246.63676368228607</v>
      </c>
      <c r="V48" s="4">
        <v>246.57627923998052</v>
      </c>
      <c r="W48" s="4">
        <v>246.47314513946367</v>
      </c>
      <c r="X48" s="4">
        <v>246.35208227098519</v>
      </c>
      <c r="Y48" s="4">
        <v>248.91240483613774</v>
      </c>
      <c r="Z48" s="4">
        <v>248.79267265482804</v>
      </c>
      <c r="AA48" s="4">
        <v>248.74801202027038</v>
      </c>
      <c r="AB48" s="4">
        <v>248.66686008181159</v>
      </c>
      <c r="AC48" s="4">
        <v>251.24853503948043</v>
      </c>
      <c r="AD48" s="4">
        <v>251.18736407427923</v>
      </c>
      <c r="AE48" s="4">
        <v>251.14549173114119</v>
      </c>
      <c r="AF48" s="4">
        <v>251.08573567373605</v>
      </c>
      <c r="AG48" s="4">
        <v>251.04527706611043</v>
      </c>
    </row>
    <row r="49" spans="1:33" x14ac:dyDescent="0.3">
      <c r="B49" t="s">
        <v>228</v>
      </c>
      <c r="C49" s="4">
        <v>-6184.9</v>
      </c>
      <c r="D49" s="4">
        <v>-6067.3</v>
      </c>
      <c r="E49" s="15">
        <v>-5279.6</v>
      </c>
      <c r="F49" s="4">
        <v>-6179.4270146455237</v>
      </c>
      <c r="G49" s="4">
        <v>-6339.3965743747085</v>
      </c>
      <c r="H49" s="4">
        <v>-7371.4191452118275</v>
      </c>
      <c r="I49" s="4">
        <v>-8802.7254148485081</v>
      </c>
      <c r="J49" s="4">
        <v>-10491.059593582275</v>
      </c>
      <c r="K49" s="4">
        <v>-12440.868806763941</v>
      </c>
      <c r="L49" s="4">
        <v>-14012.390674069144</v>
      </c>
      <c r="M49" s="4">
        <v>-14973.21165809153</v>
      </c>
      <c r="N49" s="4">
        <v>-15480.035630467321</v>
      </c>
      <c r="O49" s="4">
        <v>-15859.673381824601</v>
      </c>
      <c r="P49" s="4">
        <v>-16293.367114924828</v>
      </c>
      <c r="Q49" s="4">
        <v>-16890.169969217935</v>
      </c>
      <c r="R49" s="4">
        <v>-17427.465068459642</v>
      </c>
      <c r="S49" s="4">
        <v>-18090.685334827951</v>
      </c>
      <c r="T49" s="4">
        <v>-19988.804522910901</v>
      </c>
      <c r="U49" s="4">
        <v>-20955.70787369481</v>
      </c>
      <c r="V49" s="4">
        <v>-21904.691285766105</v>
      </c>
      <c r="W49" s="4">
        <v>-22918.727127131624</v>
      </c>
      <c r="X49" s="4">
        <v>-23885.272729942397</v>
      </c>
      <c r="Y49" s="4">
        <v>-24782.347307597483</v>
      </c>
      <c r="Z49" s="4">
        <v>-25240.062757152868</v>
      </c>
      <c r="AA49" s="4">
        <v>-25122.049858109516</v>
      </c>
      <c r="AB49" s="4">
        <v>-24681.846649177511</v>
      </c>
      <c r="AC49" s="4">
        <v>-23466.280040199126</v>
      </c>
      <c r="AD49" s="4">
        <v>-22201.27191273971</v>
      </c>
      <c r="AE49" s="4">
        <v>-21426.606504482563</v>
      </c>
      <c r="AF49" s="4">
        <v>-21561.782758240708</v>
      </c>
      <c r="AG49" s="4">
        <v>-21753.146372270785</v>
      </c>
    </row>
    <row r="50" spans="1:33" x14ac:dyDescent="0.3">
      <c r="B50" t="s">
        <v>81</v>
      </c>
      <c r="C50" s="4">
        <v>37366.490168773758</v>
      </c>
      <c r="D50" s="4">
        <v>37790.05094142801</v>
      </c>
      <c r="E50" s="15">
        <v>35509.825405109274</v>
      </c>
      <c r="F50" s="4">
        <v>34702.54005400747</v>
      </c>
      <c r="G50" s="4">
        <v>35588.653975369096</v>
      </c>
      <c r="H50" s="4">
        <v>33558.34476683144</v>
      </c>
      <c r="I50" s="4">
        <v>31000.011974015171</v>
      </c>
      <c r="J50" s="4">
        <v>29090.836668934251</v>
      </c>
      <c r="K50" s="4">
        <v>26022.612732898269</v>
      </c>
      <c r="L50" s="4">
        <v>23703.298403787223</v>
      </c>
      <c r="M50" s="4">
        <v>21224.450068112041</v>
      </c>
      <c r="N50" s="4">
        <v>20536.614160608231</v>
      </c>
      <c r="O50" s="4">
        <v>19734.128972032158</v>
      </c>
      <c r="P50" s="4">
        <v>18667.25291480033</v>
      </c>
      <c r="Q50" s="4">
        <v>17421.23713885271</v>
      </c>
      <c r="R50" s="4">
        <v>16226.98115432234</v>
      </c>
      <c r="S50" s="4">
        <v>14817.523564473355</v>
      </c>
      <c r="T50" s="4">
        <v>12069.57441255646</v>
      </c>
      <c r="U50" s="4">
        <v>10654.091691992406</v>
      </c>
      <c r="V50" s="4">
        <v>9355.5426627179331</v>
      </c>
      <c r="W50" s="4">
        <v>7926.6221639118448</v>
      </c>
      <c r="X50" s="4">
        <v>6634.7098444502262</v>
      </c>
      <c r="Y50" s="4">
        <v>5355.8448475847254</v>
      </c>
      <c r="Z50" s="4">
        <v>4578.4413399116529</v>
      </c>
      <c r="AA50" s="4">
        <v>4368.3739744289705</v>
      </c>
      <c r="AB50" s="4">
        <v>4438.4661166301667</v>
      </c>
      <c r="AC50" s="4">
        <v>5365.1931031522254</v>
      </c>
      <c r="AD50" s="4">
        <v>6324.0455467212887</v>
      </c>
      <c r="AE50" s="4">
        <v>6835.6414881032688</v>
      </c>
      <c r="AF50" s="4">
        <v>6405.2665118287405</v>
      </c>
      <c r="AG50" s="4">
        <v>5920.9588324943761</v>
      </c>
    </row>
    <row r="51" spans="1:33" x14ac:dyDescent="0.3">
      <c r="B51" t="s">
        <v>80</v>
      </c>
      <c r="C51" s="4">
        <v>43551.390168773753</v>
      </c>
      <c r="D51" s="4">
        <v>43857.350941428012</v>
      </c>
      <c r="E51" s="15">
        <v>40789.425405109279</v>
      </c>
      <c r="F51" s="4">
        <v>40881.967068652993</v>
      </c>
      <c r="G51" s="4">
        <v>41928.050549743806</v>
      </c>
      <c r="H51" s="4">
        <v>40929.763912043265</v>
      </c>
      <c r="I51" s="4">
        <v>39802.737388863679</v>
      </c>
      <c r="J51" s="4">
        <v>39581.89626251653</v>
      </c>
      <c r="K51" s="4">
        <v>38463.481539662214</v>
      </c>
      <c r="L51" s="4">
        <v>37715.689077856368</v>
      </c>
      <c r="M51" s="4">
        <v>36197.661726203572</v>
      </c>
      <c r="N51" s="4">
        <v>36016.64979107555</v>
      </c>
      <c r="O51" s="4">
        <v>35593.802353856758</v>
      </c>
      <c r="P51" s="4">
        <v>34960.620029725156</v>
      </c>
      <c r="Q51" s="4">
        <v>34311.407108070649</v>
      </c>
      <c r="R51" s="4">
        <v>33654.446222781982</v>
      </c>
      <c r="S51" s="4">
        <v>32908.208899301309</v>
      </c>
      <c r="T51" s="4">
        <v>32058.378935467357</v>
      </c>
      <c r="U51" s="4">
        <v>31609.799565687215</v>
      </c>
      <c r="V51" s="4">
        <v>31260.233948484041</v>
      </c>
      <c r="W51" s="4">
        <v>30845.349291043472</v>
      </c>
      <c r="X51" s="4">
        <v>30519.982574392627</v>
      </c>
      <c r="Y51" s="4">
        <v>30138.192155182209</v>
      </c>
      <c r="Z51" s="4">
        <v>29818.50409706452</v>
      </c>
      <c r="AA51" s="4">
        <v>29490.423832538487</v>
      </c>
      <c r="AB51" s="4">
        <v>29120.312765807677</v>
      </c>
      <c r="AC51" s="4">
        <v>28831.473143351352</v>
      </c>
      <c r="AD51" s="4">
        <v>28525.317459461003</v>
      </c>
      <c r="AE51" s="4">
        <v>28262.247992585828</v>
      </c>
      <c r="AF51" s="4">
        <v>27967.049270069445</v>
      </c>
      <c r="AG51" s="4">
        <v>27674.105204765161</v>
      </c>
    </row>
    <row r="54" spans="1:33" s="11" customFormat="1" ht="18" x14ac:dyDescent="0.35">
      <c r="A54" s="12" t="s">
        <v>231</v>
      </c>
      <c r="B54" s="13"/>
      <c r="E54" s="14"/>
    </row>
    <row r="56" spans="1:33" x14ac:dyDescent="0.3">
      <c r="A56" s="8"/>
      <c r="B56" s="8" t="s">
        <v>232</v>
      </c>
      <c r="C56" s="25"/>
      <c r="D56" s="26"/>
      <c r="E56" s="27"/>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x14ac:dyDescent="0.3">
      <c r="B57" t="s">
        <v>118</v>
      </c>
      <c r="C57" s="4">
        <v>4399.4560048785734</v>
      </c>
      <c r="D57" s="4">
        <v>4415.4969754183421</v>
      </c>
      <c r="E57" s="15">
        <v>2704.6789336095972</v>
      </c>
      <c r="F57" s="4">
        <v>2547.9989609953759</v>
      </c>
      <c r="G57" s="4">
        <v>3402.9119066656863</v>
      </c>
      <c r="H57" s="4">
        <v>2654.9698557388192</v>
      </c>
      <c r="I57" s="4">
        <v>2585.382532572678</v>
      </c>
      <c r="J57" s="4">
        <v>2597.703184974328</v>
      </c>
      <c r="K57" s="4">
        <v>2693.1234947497373</v>
      </c>
      <c r="L57" s="4">
        <v>2235.7633524870002</v>
      </c>
      <c r="M57" s="4">
        <v>2024.3381663668026</v>
      </c>
      <c r="N57" s="4">
        <v>2167.9163196066343</v>
      </c>
      <c r="O57" s="4">
        <v>2152.9504954599993</v>
      </c>
      <c r="P57" s="4">
        <v>1965.9535173602549</v>
      </c>
      <c r="Q57" s="4">
        <v>1812.4733960156145</v>
      </c>
      <c r="R57" s="4">
        <v>1669.3877300994134</v>
      </c>
      <c r="S57" s="4">
        <v>1539.6569440243297</v>
      </c>
      <c r="T57" s="4">
        <v>1416.1230589268491</v>
      </c>
      <c r="U57" s="4">
        <v>1370.0195131684061</v>
      </c>
      <c r="V57" s="4">
        <v>1459.6271967794216</v>
      </c>
      <c r="W57" s="4">
        <v>1468.6171628070604</v>
      </c>
      <c r="X57" s="4">
        <v>1530.6464435664184</v>
      </c>
      <c r="Y57" s="4">
        <v>1590.5407154504971</v>
      </c>
      <c r="Z57" s="4">
        <v>1651.1061786880919</v>
      </c>
      <c r="AA57" s="4">
        <v>1705.5433498520524</v>
      </c>
      <c r="AB57" s="4">
        <v>1770.7451409373721</v>
      </c>
      <c r="AC57" s="4">
        <v>1806.2448797063112</v>
      </c>
      <c r="AD57" s="4">
        <v>1867.9843592283851</v>
      </c>
      <c r="AE57" s="4">
        <v>1918.2658999561038</v>
      </c>
      <c r="AF57" s="4">
        <v>1963.8904793411241</v>
      </c>
      <c r="AG57" s="4">
        <v>2006.3340325964668</v>
      </c>
    </row>
    <row r="58" spans="1:33" x14ac:dyDescent="0.3">
      <c r="B58" t="s">
        <v>119</v>
      </c>
      <c r="C58" s="4">
        <v>957.06043974216846</v>
      </c>
      <c r="D58" s="4">
        <v>982.88837739143855</v>
      </c>
      <c r="E58" s="15">
        <v>419.70941551918895</v>
      </c>
      <c r="F58" s="4">
        <v>257.38134898542648</v>
      </c>
      <c r="G58" s="4">
        <v>303.94453444505461</v>
      </c>
      <c r="H58" s="4">
        <v>272.56042519255789</v>
      </c>
      <c r="I58" s="4">
        <v>266.44149404267773</v>
      </c>
      <c r="J58" s="4">
        <v>263.72546429353451</v>
      </c>
      <c r="K58" s="4">
        <v>208.41479467421141</v>
      </c>
      <c r="L58" s="4">
        <v>206.47699323140569</v>
      </c>
      <c r="M58" s="4">
        <v>141.4646317162767</v>
      </c>
      <c r="N58" s="4">
        <v>143.24533802835367</v>
      </c>
      <c r="O58" s="4">
        <v>141.53052389630147</v>
      </c>
      <c r="P58" s="4">
        <v>137.72770370071157</v>
      </c>
      <c r="Q58" s="4">
        <v>134.801622831754</v>
      </c>
      <c r="R58" s="4">
        <v>132.08033338768405</v>
      </c>
      <c r="S58" s="4">
        <v>129.40300055178477</v>
      </c>
      <c r="T58" s="4">
        <v>126.66603883516859</v>
      </c>
      <c r="U58" s="4">
        <v>123.89179756858789</v>
      </c>
      <c r="V58" s="4">
        <v>124.54036200510382</v>
      </c>
      <c r="W58" s="4">
        <v>124.2145102942402</v>
      </c>
      <c r="X58" s="4">
        <v>124.7672423295021</v>
      </c>
      <c r="Y58" s="4">
        <v>125.06007560777152</v>
      </c>
      <c r="Z58" s="4">
        <v>125.40895311996201</v>
      </c>
      <c r="AA58" s="4">
        <v>125.64722962661153</v>
      </c>
      <c r="AB58" s="4">
        <v>125.9310075882911</v>
      </c>
      <c r="AC58" s="4">
        <v>125.84015932843431</v>
      </c>
      <c r="AD58" s="4">
        <v>126.1985809081707</v>
      </c>
      <c r="AE58" s="4">
        <v>126.49772732869405</v>
      </c>
      <c r="AF58" s="4">
        <v>126.41142376116773</v>
      </c>
      <c r="AG58" s="4">
        <v>126.54491262717283</v>
      </c>
    </row>
    <row r="59" spans="1:33" x14ac:dyDescent="0.3">
      <c r="B59" t="s">
        <v>233</v>
      </c>
      <c r="C59" s="4">
        <v>6492.8800542648742</v>
      </c>
      <c r="D59" s="4">
        <v>6298.1899609575157</v>
      </c>
      <c r="E59" s="15">
        <v>6098.8604481123548</v>
      </c>
      <c r="F59" s="4">
        <v>6075.5857003744723</v>
      </c>
      <c r="G59" s="4">
        <v>6245.2177494034268</v>
      </c>
      <c r="H59" s="4">
        <v>6247.5291109376421</v>
      </c>
      <c r="I59" s="4">
        <v>6260.3571457369435</v>
      </c>
      <c r="J59" s="4">
        <v>6207.4194693915588</v>
      </c>
      <c r="K59" s="4">
        <v>5447.8218530177819</v>
      </c>
      <c r="L59" s="4">
        <v>5366.0607253996941</v>
      </c>
      <c r="M59" s="4">
        <v>4589.0885289851585</v>
      </c>
      <c r="N59" s="4">
        <v>4482.9448232864779</v>
      </c>
      <c r="O59" s="4">
        <v>4363.4215714008969</v>
      </c>
      <c r="P59" s="4">
        <v>4227.9450054401241</v>
      </c>
      <c r="Q59" s="4">
        <v>4080.0113639880078</v>
      </c>
      <c r="R59" s="4">
        <v>3917.9807630108398</v>
      </c>
      <c r="S59" s="4">
        <v>3742.4361278178085</v>
      </c>
      <c r="T59" s="4">
        <v>3553.0952426128479</v>
      </c>
      <c r="U59" s="4">
        <v>3556.3519369590467</v>
      </c>
      <c r="V59" s="4">
        <v>3558.8819966572146</v>
      </c>
      <c r="W59" s="4">
        <v>3561.0102451687872</v>
      </c>
      <c r="X59" s="4">
        <v>3562.8131617819604</v>
      </c>
      <c r="Y59" s="4">
        <v>3563.9144701793603</v>
      </c>
      <c r="Z59" s="4">
        <v>3566.2239277830327</v>
      </c>
      <c r="AA59" s="4">
        <v>3568.0897588214425</v>
      </c>
      <c r="AB59" s="4">
        <v>3568.1831884710928</v>
      </c>
      <c r="AC59" s="4">
        <v>3566.5401945614212</v>
      </c>
      <c r="AD59" s="4">
        <v>3563.9665441279922</v>
      </c>
      <c r="AE59" s="4">
        <v>3557.3796520282949</v>
      </c>
      <c r="AF59" s="4">
        <v>3550.1456796095185</v>
      </c>
      <c r="AG59" s="4">
        <v>3537.1136928528163</v>
      </c>
    </row>
    <row r="60" spans="1:33" x14ac:dyDescent="0.3">
      <c r="B60" t="s">
        <v>121</v>
      </c>
      <c r="C60" s="4">
        <v>4647.3136237900853</v>
      </c>
      <c r="D60" s="4">
        <v>4540.5182132098598</v>
      </c>
      <c r="E60" s="15">
        <v>4516.9333963028475</v>
      </c>
      <c r="F60" s="4">
        <v>4546.2207816121081</v>
      </c>
      <c r="G60" s="4">
        <v>4483.2815974305486</v>
      </c>
      <c r="H60" s="4">
        <v>4411.1636863046224</v>
      </c>
      <c r="I60" s="4">
        <v>4355.7727421053041</v>
      </c>
      <c r="J60" s="4">
        <v>4286.1410334056063</v>
      </c>
      <c r="K60" s="4">
        <v>4245.8962828154881</v>
      </c>
      <c r="L60" s="4">
        <v>4200.3109870096332</v>
      </c>
      <c r="M60" s="4">
        <v>4155.5760361417124</v>
      </c>
      <c r="N60" s="4">
        <v>4123.6358167152839</v>
      </c>
      <c r="O60" s="4">
        <v>4090.8611394048344</v>
      </c>
      <c r="P60" s="4">
        <v>4054.7986421163278</v>
      </c>
      <c r="Q60" s="4">
        <v>4020.307799457074</v>
      </c>
      <c r="R60" s="4">
        <v>3988.8255888872136</v>
      </c>
      <c r="S60" s="4">
        <v>3953.3985929351684</v>
      </c>
      <c r="T60" s="4">
        <v>3914.4686292688707</v>
      </c>
      <c r="U60" s="4">
        <v>3889.7578132852032</v>
      </c>
      <c r="V60" s="4">
        <v>3867.17922729374</v>
      </c>
      <c r="W60" s="4">
        <v>3843.1494606536635</v>
      </c>
      <c r="X60" s="4">
        <v>3815.9839967648586</v>
      </c>
      <c r="Y60" s="4">
        <v>3788.1784187289572</v>
      </c>
      <c r="Z60" s="4">
        <v>3761.8475624409066</v>
      </c>
      <c r="AA60" s="4">
        <v>3734.6787749459158</v>
      </c>
      <c r="AB60" s="4">
        <v>3704.9334647916157</v>
      </c>
      <c r="AC60" s="4">
        <v>3672.6292710817615</v>
      </c>
      <c r="AD60" s="4">
        <v>3641.2478066992585</v>
      </c>
      <c r="AE60" s="4">
        <v>3608.8011603990362</v>
      </c>
      <c r="AF60" s="4">
        <v>3575.7681106761884</v>
      </c>
      <c r="AG60" s="4">
        <v>3536.2066654802402</v>
      </c>
    </row>
    <row r="61" spans="1:33" x14ac:dyDescent="0.3">
      <c r="B61" t="s">
        <v>122</v>
      </c>
      <c r="C61" s="4">
        <v>1236.1651847748631</v>
      </c>
      <c r="D61" s="4">
        <v>1148.4695341196659</v>
      </c>
      <c r="E61" s="15">
        <v>1291.4974770303495</v>
      </c>
      <c r="F61" s="4">
        <v>1310.377761894415</v>
      </c>
      <c r="G61" s="4">
        <v>1343.0716507108332</v>
      </c>
      <c r="H61" s="4">
        <v>1301.4401523207082</v>
      </c>
      <c r="I61" s="4">
        <v>1314.1118836129542</v>
      </c>
      <c r="J61" s="4">
        <v>1301.5664299572807</v>
      </c>
      <c r="K61" s="4">
        <v>1146.9064059897885</v>
      </c>
      <c r="L61" s="4">
        <v>1137.9083809596088</v>
      </c>
      <c r="M61" s="4">
        <v>957.14323062795427</v>
      </c>
      <c r="N61" s="4">
        <v>957.29164672241711</v>
      </c>
      <c r="O61" s="4">
        <v>948.88857984163349</v>
      </c>
      <c r="P61" s="4">
        <v>936.01783406110462</v>
      </c>
      <c r="Q61" s="4">
        <v>926.14049930960186</v>
      </c>
      <c r="R61" s="4">
        <v>917.52049461206229</v>
      </c>
      <c r="S61" s="4">
        <v>910.01344989250435</v>
      </c>
      <c r="T61" s="4">
        <v>903.77422768648978</v>
      </c>
      <c r="U61" s="4">
        <v>897.13108302168087</v>
      </c>
      <c r="V61" s="4">
        <v>899.2244620713509</v>
      </c>
      <c r="W61" s="4">
        <v>898.19493327400255</v>
      </c>
      <c r="X61" s="4">
        <v>899.76770355363487</v>
      </c>
      <c r="Y61" s="4">
        <v>900.64521644036961</v>
      </c>
      <c r="Z61" s="4">
        <v>902.30260644081943</v>
      </c>
      <c r="AA61" s="4">
        <v>905.69251641513642</v>
      </c>
      <c r="AB61" s="4">
        <v>909.55224662067837</v>
      </c>
      <c r="AC61" s="4">
        <v>911.97318742874359</v>
      </c>
      <c r="AD61" s="4">
        <v>915.93728877845297</v>
      </c>
      <c r="AE61" s="4">
        <v>919.55441612490711</v>
      </c>
      <c r="AF61" s="4">
        <v>922.03985108181973</v>
      </c>
      <c r="AG61" s="4">
        <v>925.05305518924911</v>
      </c>
    </row>
    <row r="62" spans="1:33" x14ac:dyDescent="0.3">
      <c r="B62" t="s">
        <v>114</v>
      </c>
      <c r="C62" s="28">
        <v>17732.875307450562</v>
      </c>
      <c r="D62" s="28">
        <v>17385.563061096822</v>
      </c>
      <c r="E62" s="29">
        <v>15031.679670574336</v>
      </c>
      <c r="F62" s="28">
        <v>14737.564553861797</v>
      </c>
      <c r="G62" s="28">
        <v>15778.42743865555</v>
      </c>
      <c r="H62" s="28">
        <v>14887.663230494351</v>
      </c>
      <c r="I62" s="28">
        <v>14782.065798070556</v>
      </c>
      <c r="J62" s="28">
        <v>14656.555582022307</v>
      </c>
      <c r="K62" s="28">
        <v>13742.162831247007</v>
      </c>
      <c r="L62" s="28">
        <v>13146.52043908734</v>
      </c>
      <c r="M62" s="28">
        <v>11867.610593837906</v>
      </c>
      <c r="N62" s="28">
        <v>11875.033944359166</v>
      </c>
      <c r="O62" s="28">
        <v>11697.652310003667</v>
      </c>
      <c r="P62" s="28">
        <v>11322.442702678523</v>
      </c>
      <c r="Q62" s="28">
        <v>10973.734681602053</v>
      </c>
      <c r="R62" s="28">
        <v>10625.794909997214</v>
      </c>
      <c r="S62" s="28">
        <v>10274.908115221595</v>
      </c>
      <c r="T62" s="28">
        <v>9914.1271973302264</v>
      </c>
      <c r="U62" s="28">
        <v>9837.1521440029246</v>
      </c>
      <c r="V62" s="28">
        <v>9909.4532448068312</v>
      </c>
      <c r="W62" s="28">
        <v>9895.1863121977531</v>
      </c>
      <c r="X62" s="28">
        <v>9933.9785479963739</v>
      </c>
      <c r="Y62" s="28">
        <v>9968.3388964069545</v>
      </c>
      <c r="Z62" s="28">
        <v>10006.889228472812</v>
      </c>
      <c r="AA62" s="28">
        <v>10039.651629661159</v>
      </c>
      <c r="AB62" s="28">
        <v>10079.34504840905</v>
      </c>
      <c r="AC62" s="28">
        <v>10083.227692106673</v>
      </c>
      <c r="AD62" s="28">
        <v>10115.334579742259</v>
      </c>
      <c r="AE62" s="28">
        <v>10130.498855837037</v>
      </c>
      <c r="AF62" s="28">
        <v>10138.255544469819</v>
      </c>
      <c r="AG62" s="28">
        <v>10131.252358745945</v>
      </c>
    </row>
    <row r="63" spans="1:33" x14ac:dyDescent="0.3">
      <c r="B63" t="s">
        <v>45</v>
      </c>
      <c r="C63" s="4">
        <v>13192.241771054001</v>
      </c>
      <c r="D63" s="4">
        <v>13846.170045214722</v>
      </c>
      <c r="E63" s="15">
        <v>13684.42861894897</v>
      </c>
      <c r="F63" s="4">
        <v>14322.39190042315</v>
      </c>
      <c r="G63" s="4">
        <v>14325.465225823877</v>
      </c>
      <c r="H63" s="4">
        <v>14319.82918394499</v>
      </c>
      <c r="I63" s="4">
        <v>14270.473178080194</v>
      </c>
      <c r="J63" s="4">
        <v>14170.266773589023</v>
      </c>
      <c r="K63" s="4">
        <v>14022.292790885789</v>
      </c>
      <c r="L63" s="4">
        <v>13873.450008379281</v>
      </c>
      <c r="M63" s="4">
        <v>13707.419701298666</v>
      </c>
      <c r="N63" s="4">
        <v>13539.253231383918</v>
      </c>
      <c r="O63" s="4">
        <v>13335.726426032825</v>
      </c>
      <c r="P63" s="4">
        <v>13110.233762609683</v>
      </c>
      <c r="Q63" s="4">
        <v>12846.185375275683</v>
      </c>
      <c r="R63" s="4">
        <v>12568.660640927345</v>
      </c>
      <c r="S63" s="4">
        <v>12260.91875300699</v>
      </c>
      <c r="T63" s="4">
        <v>11899.513436275103</v>
      </c>
      <c r="U63" s="4">
        <v>11561.46966753794</v>
      </c>
      <c r="V63" s="4">
        <v>11157.765553282792</v>
      </c>
      <c r="W63" s="4">
        <v>10788.661472048481</v>
      </c>
      <c r="X63" s="4">
        <v>10393.976252337363</v>
      </c>
      <c r="Y63" s="4">
        <v>10001.171905361965</v>
      </c>
      <c r="Z63" s="4">
        <v>9617.6933411466198</v>
      </c>
      <c r="AA63" s="4">
        <v>9254.6607582972574</v>
      </c>
      <c r="AB63" s="4">
        <v>8863.4843330748281</v>
      </c>
      <c r="AC63" s="4">
        <v>8590.8345662984266</v>
      </c>
      <c r="AD63" s="4">
        <v>8277.4627859294524</v>
      </c>
      <c r="AE63" s="4">
        <v>8015.9539133623075</v>
      </c>
      <c r="AF63" s="4">
        <v>7725.8107596424643</v>
      </c>
      <c r="AG63" s="4">
        <v>7451.322848937888</v>
      </c>
    </row>
    <row r="65" spans="1:33" x14ac:dyDescent="0.3">
      <c r="A65" s="8" t="s">
        <v>234</v>
      </c>
      <c r="B65" s="8"/>
      <c r="C65" s="25"/>
      <c r="D65" s="26"/>
      <c r="E65" s="27"/>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x14ac:dyDescent="0.3">
      <c r="A66" s="30" t="s">
        <v>235</v>
      </c>
      <c r="C66" s="28">
        <v>39563.932013000929</v>
      </c>
      <c r="D66" s="31">
        <v>39638.525040920977</v>
      </c>
      <c r="E66" s="29">
        <v>39126.281256949995</v>
      </c>
      <c r="F66" s="31">
        <v>39325.913286657677</v>
      </c>
      <c r="G66" s="28">
        <v>39601.783161717249</v>
      </c>
      <c r="H66" s="28">
        <v>39649.051267934614</v>
      </c>
      <c r="I66" s="28">
        <v>39481.603614441585</v>
      </c>
      <c r="J66" s="28">
        <v>39580.538168632855</v>
      </c>
      <c r="K66" s="28">
        <v>39439.472271356513</v>
      </c>
      <c r="L66" s="28">
        <v>39529.305748807186</v>
      </c>
      <c r="M66" s="28">
        <v>39379.816828806121</v>
      </c>
      <c r="N66" s="28">
        <v>39465.108116543357</v>
      </c>
      <c r="O66" s="28">
        <v>39546.108624174085</v>
      </c>
      <c r="P66" s="28">
        <v>39623.662932095474</v>
      </c>
      <c r="Q66" s="28">
        <v>39697.24921919177</v>
      </c>
      <c r="R66" s="28">
        <v>39767.50583512702</v>
      </c>
      <c r="S66" s="28">
        <v>39834.426208013203</v>
      </c>
      <c r="T66" s="28">
        <v>39898.466583083871</v>
      </c>
      <c r="U66" s="28">
        <v>39962.341408490734</v>
      </c>
      <c r="V66" s="28">
        <v>40023.795349209344</v>
      </c>
      <c r="W66" s="28">
        <v>40082.432482810393</v>
      </c>
      <c r="X66" s="28">
        <v>40139.170386652891</v>
      </c>
      <c r="Y66" s="28">
        <v>40194.228876364134</v>
      </c>
      <c r="Z66" s="28">
        <v>40246.614288673598</v>
      </c>
      <c r="AA66" s="28">
        <v>40296.230931069083</v>
      </c>
      <c r="AB66" s="28">
        <v>40343.962933163224</v>
      </c>
      <c r="AC66" s="28">
        <v>40388.254709259352</v>
      </c>
      <c r="AD66" s="28">
        <v>40429.136625558531</v>
      </c>
      <c r="AE66" s="28">
        <v>40467.353090449295</v>
      </c>
      <c r="AF66" s="28">
        <v>40503.03533350701</v>
      </c>
      <c r="AG66" s="28">
        <v>40536.037411355574</v>
      </c>
    </row>
    <row r="67" spans="1:33" x14ac:dyDescent="0.3">
      <c r="A67" s="30"/>
      <c r="B67" t="s">
        <v>236</v>
      </c>
      <c r="C67" s="28">
        <v>13283.986955768469</v>
      </c>
      <c r="D67" s="31">
        <v>13559.382897066829</v>
      </c>
      <c r="E67" s="29">
        <v>13411.737710074511</v>
      </c>
      <c r="F67" s="31">
        <v>13732.71359834901</v>
      </c>
      <c r="G67" s="28">
        <v>13752.255227248437</v>
      </c>
      <c r="H67" s="28">
        <v>13793.790948434742</v>
      </c>
      <c r="I67" s="28">
        <v>13857.845957801766</v>
      </c>
      <c r="J67" s="28">
        <v>13919.721383302754</v>
      </c>
      <c r="K67" s="28">
        <v>13979.515572517652</v>
      </c>
      <c r="L67" s="28">
        <v>14037.168921952267</v>
      </c>
      <c r="M67" s="28">
        <v>14092.649258288362</v>
      </c>
      <c r="N67" s="28">
        <v>14145.821110019919</v>
      </c>
      <c r="O67" s="28">
        <v>14196.447808163754</v>
      </c>
      <c r="P67" s="28">
        <v>14245.038247887253</v>
      </c>
      <c r="Q67" s="28">
        <v>14291.277345236265</v>
      </c>
      <c r="R67" s="28">
        <v>14335.539780753041</v>
      </c>
      <c r="S67" s="28">
        <v>14377.81493980079</v>
      </c>
      <c r="T67" s="28">
        <v>14418.369791786201</v>
      </c>
      <c r="U67" s="28">
        <v>14457.517122662241</v>
      </c>
      <c r="V67" s="28">
        <v>14495.18942952967</v>
      </c>
      <c r="W67" s="28">
        <v>14531.145390329257</v>
      </c>
      <c r="X67" s="28">
        <v>14565.579634295658</v>
      </c>
      <c r="Y67" s="28">
        <v>14599.000538870367</v>
      </c>
      <c r="Z67" s="28">
        <v>14630.776860901969</v>
      </c>
      <c r="AA67" s="28">
        <v>14660.965665840267</v>
      </c>
      <c r="AB67" s="28">
        <v>14689.916961007095</v>
      </c>
      <c r="AC67" s="28">
        <v>14716.725925775638</v>
      </c>
      <c r="AD67" s="28">
        <v>14741.412179047653</v>
      </c>
      <c r="AE67" s="28">
        <v>14764.426365252766</v>
      </c>
      <c r="AF67" s="28">
        <v>14785.850472699567</v>
      </c>
      <c r="AG67" s="28">
        <v>14805.607014648707</v>
      </c>
    </row>
    <row r="68" spans="1:33" x14ac:dyDescent="0.3">
      <c r="A68" s="30"/>
      <c r="B68" t="s">
        <v>237</v>
      </c>
      <c r="C68" s="28">
        <v>9134.4730492688086</v>
      </c>
      <c r="D68" s="31">
        <v>9290.3837198374094</v>
      </c>
      <c r="E68" s="29">
        <v>9349.8864478632204</v>
      </c>
      <c r="F68" s="31">
        <v>9516.3590503012183</v>
      </c>
      <c r="G68" s="28">
        <v>9500.814512446108</v>
      </c>
      <c r="H68" s="28">
        <v>9501.2619724392625</v>
      </c>
      <c r="I68" s="28">
        <v>9517.9026881210648</v>
      </c>
      <c r="J68" s="28">
        <v>9533.6674822806235</v>
      </c>
      <c r="K68" s="28">
        <v>9548.6180735656817</v>
      </c>
      <c r="L68" s="28">
        <v>9562.7080344523911</v>
      </c>
      <c r="M68" s="28">
        <v>9576.0867750745292</v>
      </c>
      <c r="N68" s="28">
        <v>9588.6280682701272</v>
      </c>
      <c r="O68" s="28">
        <v>9600.1409183554297</v>
      </c>
      <c r="P68" s="28">
        <v>9610.941233180416</v>
      </c>
      <c r="Q68" s="28">
        <v>9620.7891214615011</v>
      </c>
      <c r="R68" s="28">
        <v>9629.9121266240381</v>
      </c>
      <c r="S68" s="28">
        <v>9638.278986472189</v>
      </c>
      <c r="T68" s="28">
        <v>9646.0457305091586</v>
      </c>
      <c r="U68" s="28">
        <v>9653.3992327741362</v>
      </c>
      <c r="V68" s="28">
        <v>9660.2727819125066</v>
      </c>
      <c r="W68" s="28">
        <v>9666.4857338931415</v>
      </c>
      <c r="X68" s="28">
        <v>9672.736842561093</v>
      </c>
      <c r="Y68" s="28">
        <v>9678.7150289343081</v>
      </c>
      <c r="Z68" s="28">
        <v>9684.03687812934</v>
      </c>
      <c r="AA68" s="28">
        <v>9688.5300233244197</v>
      </c>
      <c r="AB68" s="28">
        <v>9692.7102438050479</v>
      </c>
      <c r="AC68" s="28">
        <v>9695.9095914905702</v>
      </c>
      <c r="AD68" s="28">
        <v>9698.1226968761584</v>
      </c>
      <c r="AE68" s="28">
        <v>9699.6281897976442</v>
      </c>
      <c r="AF68" s="28">
        <v>9700.4610853187096</v>
      </c>
      <c r="AG68" s="28">
        <v>9700.5395412946928</v>
      </c>
    </row>
    <row r="69" spans="1:33" x14ac:dyDescent="0.3">
      <c r="A69" s="30"/>
      <c r="B69" t="s">
        <v>49</v>
      </c>
      <c r="C69" s="28">
        <v>2763.9859226048884</v>
      </c>
      <c r="D69" s="31">
        <v>2661.6605975609918</v>
      </c>
      <c r="E69" s="29">
        <v>2421.9264836678217</v>
      </c>
      <c r="F69" s="31">
        <v>2473.5213105211042</v>
      </c>
      <c r="G69" s="28">
        <v>2482.7865032793397</v>
      </c>
      <c r="H69" s="28">
        <v>2491.6218054771739</v>
      </c>
      <c r="I69" s="28">
        <v>2500.0455735949536</v>
      </c>
      <c r="J69" s="28">
        <v>2508.075536167642</v>
      </c>
      <c r="K69" s="28">
        <v>2515.7287991426078</v>
      </c>
      <c r="L69" s="28">
        <v>2523.021853203908</v>
      </c>
      <c r="M69" s="28">
        <v>2529.9705827880166</v>
      </c>
      <c r="N69" s="28">
        <v>2536.5902765414917</v>
      </c>
      <c r="O69" s="28">
        <v>2542.8956389948589</v>
      </c>
      <c r="P69" s="28">
        <v>2548.9008032491383</v>
      </c>
      <c r="Q69" s="28">
        <v>2554.6193444919363</v>
      </c>
      <c r="R69" s="28">
        <v>2560.0642941789847</v>
      </c>
      <c r="S69" s="28">
        <v>2565.2481547344337</v>
      </c>
      <c r="T69" s="28">
        <v>2570.1829146392806</v>
      </c>
      <c r="U69" s="28">
        <v>2574.8800637919926</v>
      </c>
      <c r="V69" s="28">
        <v>2579.3506090388323</v>
      </c>
      <c r="W69" s="28">
        <v>2583.6050897836549</v>
      </c>
      <c r="X69" s="28">
        <v>2587.6535935981046</v>
      </c>
      <c r="Y69" s="28">
        <v>2591.5057717632599</v>
      </c>
      <c r="Z69" s="28">
        <v>2595.1708546829759</v>
      </c>
      <c r="AA69" s="28">
        <v>2598.6576671174307</v>
      </c>
      <c r="AB69" s="28">
        <v>2601.974643192897</v>
      </c>
      <c r="AC69" s="28">
        <v>2605.1298411504595</v>
      </c>
      <c r="AD69" s="28">
        <v>2608.1309578024507</v>
      </c>
      <c r="AE69" s="28">
        <v>2610.9853426707787</v>
      </c>
      <c r="AF69" s="28">
        <v>2613.7000117861353</v>
      </c>
      <c r="AG69" s="28">
        <v>2616.2816611313779</v>
      </c>
    </row>
    <row r="70" spans="1:33" x14ac:dyDescent="0.3">
      <c r="A70" s="30"/>
      <c r="B70" t="s">
        <v>238</v>
      </c>
      <c r="C70" s="28">
        <v>14381.486085358767</v>
      </c>
      <c r="D70" s="31">
        <v>14127.097826455747</v>
      </c>
      <c r="E70" s="29">
        <v>13942.730615344442</v>
      </c>
      <c r="F70" s="31">
        <v>13603.319327486344</v>
      </c>
      <c r="G70" s="28">
        <v>13865.926918743362</v>
      </c>
      <c r="H70" s="28">
        <v>13862.376541583439</v>
      </c>
      <c r="I70" s="28">
        <v>13605.809394923799</v>
      </c>
      <c r="J70" s="28">
        <v>13619.073766881833</v>
      </c>
      <c r="K70" s="28">
        <v>13395.609826130574</v>
      </c>
      <c r="L70" s="28">
        <v>13406.406939198621</v>
      </c>
      <c r="M70" s="28">
        <v>13181.110212655214</v>
      </c>
      <c r="N70" s="28">
        <v>13194.068661711823</v>
      </c>
      <c r="O70" s="28">
        <v>13206.62425866004</v>
      </c>
      <c r="P70" s="28">
        <v>13218.782647778664</v>
      </c>
      <c r="Q70" s="28">
        <v>13230.563408002068</v>
      </c>
      <c r="R70" s="28">
        <v>13241.989633570955</v>
      </c>
      <c r="S70" s="28">
        <v>13253.084127005788</v>
      </c>
      <c r="T70" s="28">
        <v>13263.868146149229</v>
      </c>
      <c r="U70" s="28">
        <v>13276.544989262364</v>
      </c>
      <c r="V70" s="28">
        <v>13288.982528728333</v>
      </c>
      <c r="W70" s="28">
        <v>13301.196268804344</v>
      </c>
      <c r="X70" s="28">
        <v>13313.200316198036</v>
      </c>
      <c r="Y70" s="28">
        <v>13325.007536796198</v>
      </c>
      <c r="Z70" s="28">
        <v>13336.629694959314</v>
      </c>
      <c r="AA70" s="28">
        <v>13348.077574786968</v>
      </c>
      <c r="AB70" s="28">
        <v>13359.361085158182</v>
      </c>
      <c r="AC70" s="28">
        <v>13370.489350842683</v>
      </c>
      <c r="AD70" s="28">
        <v>13381.470791832266</v>
      </c>
      <c r="AE70" s="28">
        <v>13392.313192728107</v>
      </c>
      <c r="AF70" s="28">
        <v>13403.023763702597</v>
      </c>
      <c r="AG70" s="28">
        <v>13413.609194280796</v>
      </c>
    </row>
    <row r="71" spans="1:33" x14ac:dyDescent="0.3">
      <c r="A71" s="30" t="s">
        <v>239</v>
      </c>
      <c r="C71" s="28">
        <v>56.858920819142831</v>
      </c>
      <c r="D71" s="31">
        <v>80.54810972038355</v>
      </c>
      <c r="E71" s="29">
        <v>154.02616743468437</v>
      </c>
      <c r="F71" s="31">
        <v>188.89700166311235</v>
      </c>
      <c r="G71" s="28">
        <v>892.49138921307599</v>
      </c>
      <c r="H71" s="28">
        <v>1359.3938452618554</v>
      </c>
      <c r="I71" s="28">
        <v>1780.1003824299873</v>
      </c>
      <c r="J71" s="28">
        <v>2359.38721085828</v>
      </c>
      <c r="K71" s="28">
        <v>2929.6783670500636</v>
      </c>
      <c r="L71" s="28">
        <v>3512.3142054302471</v>
      </c>
      <c r="M71" s="28">
        <v>3797.2985396397785</v>
      </c>
      <c r="N71" s="28">
        <v>4060.6977916272863</v>
      </c>
      <c r="O71" s="28">
        <v>4361.5189367731418</v>
      </c>
      <c r="P71" s="28">
        <v>4690.2157610905069</v>
      </c>
      <c r="Q71" s="28">
        <v>5063.8730428874333</v>
      </c>
      <c r="R71" s="28">
        <v>5444.8080916990875</v>
      </c>
      <c r="S71" s="28">
        <v>5890.2390427931687</v>
      </c>
      <c r="T71" s="28">
        <v>6418.7091688667169</v>
      </c>
      <c r="U71" s="28">
        <v>6906.747123625767</v>
      </c>
      <c r="V71" s="28">
        <v>7519.6998023692922</v>
      </c>
      <c r="W71" s="28">
        <v>8080.656430605377</v>
      </c>
      <c r="X71" s="28">
        <v>8673.1884085584643</v>
      </c>
      <c r="Y71" s="28">
        <v>9240.1378283403537</v>
      </c>
      <c r="Z71" s="28">
        <v>9792.9168015108698</v>
      </c>
      <c r="AA71" s="28">
        <v>10305.433498854371</v>
      </c>
      <c r="AB71" s="28">
        <v>10861.307334486966</v>
      </c>
      <c r="AC71" s="28">
        <v>11288.605332449351</v>
      </c>
      <c r="AD71" s="28">
        <v>11807.960153568281</v>
      </c>
      <c r="AE71" s="28">
        <v>12268.232336943169</v>
      </c>
      <c r="AF71" s="28">
        <v>12711.950605245433</v>
      </c>
      <c r="AG71" s="28">
        <v>13130.961853636572</v>
      </c>
    </row>
    <row r="72" spans="1:33" x14ac:dyDescent="0.3">
      <c r="A72" s="30"/>
      <c r="B72" t="s">
        <v>236</v>
      </c>
      <c r="C72" s="28">
        <v>0</v>
      </c>
      <c r="D72" s="31">
        <v>0</v>
      </c>
      <c r="E72" s="29">
        <v>0</v>
      </c>
      <c r="F72" s="31">
        <v>-96.986234073356172</v>
      </c>
      <c r="G72" s="28">
        <v>-46.595243014729931</v>
      </c>
      <c r="H72" s="28">
        <v>32.004067197032782</v>
      </c>
      <c r="I72" s="28">
        <v>51.452650271001403</v>
      </c>
      <c r="J72" s="28">
        <v>125.71080869865727</v>
      </c>
      <c r="K72" s="28">
        <v>164.77217845500854</v>
      </c>
      <c r="L72" s="28">
        <v>211.15497527584193</v>
      </c>
      <c r="M72" s="28">
        <v>253.92680497703623</v>
      </c>
      <c r="N72" s="28">
        <v>270.65902619766348</v>
      </c>
      <c r="O72" s="28">
        <v>283.8241302675051</v>
      </c>
      <c r="P72" s="28">
        <v>299.42230441070205</v>
      </c>
      <c r="Q72" s="28">
        <v>313.36801300925072</v>
      </c>
      <c r="R72" s="28">
        <v>325.23463552500471</v>
      </c>
      <c r="S72" s="28">
        <v>338.3323447207149</v>
      </c>
      <c r="T72" s="28">
        <v>353.2559139338191</v>
      </c>
      <c r="U72" s="28">
        <v>366.76564100908399</v>
      </c>
      <c r="V72" s="28">
        <v>378.01697912016607</v>
      </c>
      <c r="W72" s="28">
        <v>389.87497729205279</v>
      </c>
      <c r="X72" s="28">
        <v>402.17431213964664</v>
      </c>
      <c r="Y72" s="28">
        <v>413.78405179731999</v>
      </c>
      <c r="Z72" s="28">
        <v>423.42404395975245</v>
      </c>
      <c r="AA72" s="28">
        <v>430.0999775606706</v>
      </c>
      <c r="AB72" s="28">
        <v>433.99557656384604</v>
      </c>
      <c r="AC72" s="28">
        <v>436.63772330919164</v>
      </c>
      <c r="AD72" s="28">
        <v>435.05047225802991</v>
      </c>
      <c r="AE72" s="28">
        <v>436.89004696519441</v>
      </c>
      <c r="AF72" s="28">
        <v>437.16226317471228</v>
      </c>
      <c r="AG72" s="28">
        <v>435.03657904557986</v>
      </c>
    </row>
    <row r="73" spans="1:33" x14ac:dyDescent="0.3">
      <c r="A73" s="30"/>
      <c r="B73" t="s">
        <v>237</v>
      </c>
      <c r="C73" s="28">
        <v>0</v>
      </c>
      <c r="D73" s="31">
        <v>0</v>
      </c>
      <c r="E73" s="29">
        <v>0</v>
      </c>
      <c r="F73" s="31">
        <v>5.235447647408364</v>
      </c>
      <c r="G73" s="28">
        <v>45.228008857035093</v>
      </c>
      <c r="H73" s="28">
        <v>76.053533153928583</v>
      </c>
      <c r="I73" s="28">
        <v>110.20441352230227</v>
      </c>
      <c r="J73" s="28">
        <v>142.3101858301161</v>
      </c>
      <c r="K73" s="28">
        <v>160.99254220361399</v>
      </c>
      <c r="L73" s="28">
        <v>179.39583047135238</v>
      </c>
      <c r="M73" s="28">
        <v>197.88024684162156</v>
      </c>
      <c r="N73" s="28">
        <v>213.45225521120665</v>
      </c>
      <c r="O73" s="28">
        <v>229.96445121432407</v>
      </c>
      <c r="P73" s="28">
        <v>246.89345795222471</v>
      </c>
      <c r="Q73" s="28">
        <v>264.82153366401872</v>
      </c>
      <c r="R73" s="28">
        <v>280.20651783284848</v>
      </c>
      <c r="S73" s="28">
        <v>298.42922680871743</v>
      </c>
      <c r="T73" s="28">
        <v>318.20311498370938</v>
      </c>
      <c r="U73" s="28">
        <v>336.29637457345598</v>
      </c>
      <c r="V73" s="28">
        <v>352.489037690224</v>
      </c>
      <c r="W73" s="28">
        <v>369.21194409376403</v>
      </c>
      <c r="X73" s="28">
        <v>387.96525440419464</v>
      </c>
      <c r="Y73" s="28">
        <v>405.83868476206771</v>
      </c>
      <c r="Z73" s="28">
        <v>422.37550274231762</v>
      </c>
      <c r="AA73" s="28">
        <v>438.45901334798509</v>
      </c>
      <c r="AB73" s="28">
        <v>454.59059893958329</v>
      </c>
      <c r="AC73" s="28">
        <v>470.13689250846619</v>
      </c>
      <c r="AD73" s="28">
        <v>484.30363834498348</v>
      </c>
      <c r="AE73" s="28">
        <v>489.82404765884166</v>
      </c>
      <c r="AF73" s="28">
        <v>495.53787712268604</v>
      </c>
      <c r="AG73" s="28">
        <v>500.53147642162367</v>
      </c>
    </row>
    <row r="74" spans="1:33" x14ac:dyDescent="0.3">
      <c r="A74" s="30"/>
      <c r="B74" t="s">
        <v>49</v>
      </c>
      <c r="C74" s="28">
        <v>0</v>
      </c>
      <c r="D74" s="31">
        <v>0</v>
      </c>
      <c r="E74" s="29">
        <v>0</v>
      </c>
      <c r="F74" s="31">
        <v>-9.4479646743448029</v>
      </c>
      <c r="G74" s="28">
        <v>-6.1455798942738511</v>
      </c>
      <c r="H74" s="28">
        <v>1.3994468678051817</v>
      </c>
      <c r="I74" s="28">
        <v>1.2954441091651461</v>
      </c>
      <c r="J74" s="28">
        <v>1.9401661594979487</v>
      </c>
      <c r="K74" s="28">
        <v>2.5789201886209412</v>
      </c>
      <c r="L74" s="28">
        <v>3.2116723958615694</v>
      </c>
      <c r="M74" s="28">
        <v>3.8383890541954315</v>
      </c>
      <c r="N74" s="28">
        <v>4.459036640425893</v>
      </c>
      <c r="O74" s="28">
        <v>5.0735819489691494</v>
      </c>
      <c r="P74" s="28">
        <v>5.6819921906035233</v>
      </c>
      <c r="Q74" s="28">
        <v>6.2842350774981242</v>
      </c>
      <c r="R74" s="28">
        <v>6.8802788957441408</v>
      </c>
      <c r="S74" s="28">
        <v>7.4700925665433715</v>
      </c>
      <c r="T74" s="28">
        <v>8.053645697144475</v>
      </c>
      <c r="U74" s="28">
        <v>7.9858459005731675</v>
      </c>
      <c r="V74" s="28">
        <v>7.9187385461555095</v>
      </c>
      <c r="W74" s="28">
        <v>7.8522955169428315</v>
      </c>
      <c r="X74" s="28">
        <v>7.7864895022416931</v>
      </c>
      <c r="Y74" s="28">
        <v>7.7212940109611736</v>
      </c>
      <c r="Z74" s="28">
        <v>7.6566833797151048</v>
      </c>
      <c r="AA74" s="28">
        <v>7.5926327763081645</v>
      </c>
      <c r="AB74" s="28">
        <v>7.5291181991615304</v>
      </c>
      <c r="AC74" s="28">
        <v>7.4661164731996905</v>
      </c>
      <c r="AD74" s="28">
        <v>7.4036052426622518</v>
      </c>
      <c r="AE74" s="28">
        <v>7.3415629612563862</v>
      </c>
      <c r="AF74" s="28">
        <v>7.2799688800537297</v>
      </c>
      <c r="AG74" s="28">
        <v>7.2188030334505129</v>
      </c>
    </row>
    <row r="75" spans="1:33" x14ac:dyDescent="0.3">
      <c r="A75" s="30"/>
      <c r="B75" t="s">
        <v>238</v>
      </c>
      <c r="C75" s="28">
        <v>0</v>
      </c>
      <c r="D75" s="31">
        <v>0</v>
      </c>
      <c r="E75" s="29">
        <v>0</v>
      </c>
      <c r="F75" s="31">
        <v>21.441323926370387</v>
      </c>
      <c r="G75" s="28">
        <v>261.48912357828584</v>
      </c>
      <c r="H75" s="28">
        <v>245.34299439598487</v>
      </c>
      <c r="I75" s="28">
        <v>224.23021529596735</v>
      </c>
      <c r="J75" s="28">
        <v>265.61865915127487</v>
      </c>
      <c r="K75" s="28">
        <v>316.83034657248891</v>
      </c>
      <c r="L75" s="28">
        <v>343.60035835660369</v>
      </c>
      <c r="M75" s="28">
        <v>371.3565688841536</v>
      </c>
      <c r="N75" s="28">
        <v>396.53954394647735</v>
      </c>
      <c r="O75" s="28">
        <v>421.44702764516478</v>
      </c>
      <c r="P75" s="28">
        <v>445.41716552763864</v>
      </c>
      <c r="Q75" s="28">
        <v>469.19530897067125</v>
      </c>
      <c r="R75" s="28">
        <v>492.81478616722961</v>
      </c>
      <c r="S75" s="28">
        <v>516.30066753559367</v>
      </c>
      <c r="T75" s="28">
        <v>539.76426753485248</v>
      </c>
      <c r="U75" s="28">
        <v>565.60015292194839</v>
      </c>
      <c r="V75" s="28">
        <v>591.4032501826714</v>
      </c>
      <c r="W75" s="28">
        <v>617.22259006627246</v>
      </c>
      <c r="X75" s="28">
        <v>642.17071000749638</v>
      </c>
      <c r="Y75" s="28">
        <v>667.09132672445776</v>
      </c>
      <c r="Z75" s="28">
        <v>686.53601299401998</v>
      </c>
      <c r="AA75" s="28">
        <v>706.0258714450938</v>
      </c>
      <c r="AB75" s="28">
        <v>725.56325469035073</v>
      </c>
      <c r="AC75" s="28">
        <v>745.15611872426234</v>
      </c>
      <c r="AD75" s="28">
        <v>764.8010673827539</v>
      </c>
      <c r="AE75" s="28">
        <v>781.80429485549394</v>
      </c>
      <c r="AF75" s="28">
        <v>798.85044973563527</v>
      </c>
      <c r="AG75" s="28">
        <v>815.94521352420088</v>
      </c>
    </row>
    <row r="76" spans="1:33" x14ac:dyDescent="0.3">
      <c r="A76" s="30"/>
      <c r="B76" t="s">
        <v>240</v>
      </c>
      <c r="C76" s="28">
        <v>56.858920819142831</v>
      </c>
      <c r="D76" s="31">
        <v>80.54810972038355</v>
      </c>
      <c r="E76" s="29">
        <v>154.02616743468437</v>
      </c>
      <c r="F76" s="31">
        <v>268.65442883703457</v>
      </c>
      <c r="G76" s="28">
        <v>330.83914683166785</v>
      </c>
      <c r="H76" s="28">
        <v>379.90566024719385</v>
      </c>
      <c r="I76" s="28">
        <v>451.18571939933349</v>
      </c>
      <c r="J76" s="28">
        <v>564.94106058727198</v>
      </c>
      <c r="K76" s="28">
        <v>708.31470368506939</v>
      </c>
      <c r="L76" s="28">
        <v>881.25968552721361</v>
      </c>
      <c r="M76" s="28">
        <v>1065.3575605819683</v>
      </c>
      <c r="N76" s="28">
        <v>1256.3862529448904</v>
      </c>
      <c r="O76" s="28">
        <v>1487.7815386887423</v>
      </c>
      <c r="P76" s="28">
        <v>1740.402531920636</v>
      </c>
      <c r="Q76" s="28">
        <v>2043.6590763403144</v>
      </c>
      <c r="R76" s="28">
        <v>2358.3319966245922</v>
      </c>
      <c r="S76" s="28">
        <v>2722.7346023549667</v>
      </c>
      <c r="T76" s="28">
        <v>3165.4055824454917</v>
      </c>
      <c r="U76" s="28">
        <v>3569.1448866175892</v>
      </c>
      <c r="V76" s="28">
        <v>4100.1553230658201</v>
      </c>
      <c r="W76" s="28">
        <v>4577.2719958061843</v>
      </c>
      <c r="X76" s="28">
        <v>5099.2605910395214</v>
      </c>
      <c r="Y76" s="28">
        <v>5596.0232188036289</v>
      </c>
      <c r="Z76" s="28">
        <v>6085.3730073368433</v>
      </c>
      <c r="AA76" s="28">
        <v>6537.7888889433461</v>
      </c>
      <c r="AB76" s="28">
        <v>7032.2720761889113</v>
      </c>
      <c r="AC76" s="28">
        <v>7394.1703039030335</v>
      </c>
      <c r="AD76" s="28">
        <v>7852.4455885824982</v>
      </c>
      <c r="AE76" s="28">
        <v>8250.1904953299036</v>
      </c>
      <c r="AF76" s="28">
        <v>8632.3795714652533</v>
      </c>
      <c r="AG76" s="28">
        <v>8979.1419396026467</v>
      </c>
    </row>
    <row r="77" spans="1:33" x14ac:dyDescent="0.3">
      <c r="A77" s="30"/>
      <c r="B77" t="s">
        <v>241</v>
      </c>
      <c r="C77" s="28">
        <v>0</v>
      </c>
      <c r="D77" s="31">
        <v>0</v>
      </c>
      <c r="E77" s="29">
        <v>0</v>
      </c>
      <c r="F77" s="31">
        <v>0</v>
      </c>
      <c r="G77" s="28">
        <v>1.3425995217576201</v>
      </c>
      <c r="H77" s="28">
        <v>12.021476733243389</v>
      </c>
      <c r="I77" s="28">
        <v>22.73193983221779</v>
      </c>
      <c r="J77" s="28">
        <v>33.532997098128931</v>
      </c>
      <c r="K77" s="28">
        <v>44.523009278595509</v>
      </c>
      <c r="L77" s="28">
        <v>55.691683403374441</v>
      </c>
      <c r="M77" s="28">
        <v>66.938969300803365</v>
      </c>
      <c r="N77" s="28">
        <v>81.201676686622704</v>
      </c>
      <c r="O77" s="28">
        <v>95.428207008435948</v>
      </c>
      <c r="P77" s="28">
        <v>114.39830908870204</v>
      </c>
      <c r="Q77" s="28">
        <v>128.54487582568004</v>
      </c>
      <c r="R77" s="28">
        <v>143.3398766536684</v>
      </c>
      <c r="S77" s="28">
        <v>168.9721088066326</v>
      </c>
      <c r="T77" s="28">
        <v>196.02664427170066</v>
      </c>
      <c r="U77" s="28">
        <v>222.95422260311625</v>
      </c>
      <c r="V77" s="28">
        <v>251.71647376425517</v>
      </c>
      <c r="W77" s="28">
        <v>281.22262783016049</v>
      </c>
      <c r="X77" s="28">
        <v>295.831051465364</v>
      </c>
      <c r="Y77" s="28">
        <v>311.67925224191731</v>
      </c>
      <c r="Z77" s="28">
        <v>329.55155109822135</v>
      </c>
      <c r="AA77" s="28">
        <v>347.46711478096586</v>
      </c>
      <c r="AB77" s="28">
        <v>369.35670990511517</v>
      </c>
      <c r="AC77" s="28">
        <v>397.03817753119893</v>
      </c>
      <c r="AD77" s="28">
        <v>425.95578175735227</v>
      </c>
      <c r="AE77" s="28">
        <v>464.18188917247971</v>
      </c>
      <c r="AF77" s="28">
        <v>502.74047486709242</v>
      </c>
      <c r="AG77" s="28">
        <v>555.0878420090703</v>
      </c>
    </row>
    <row r="78" spans="1:33" x14ac:dyDescent="0.3">
      <c r="A78" s="30"/>
      <c r="B78" t="s">
        <v>242</v>
      </c>
      <c r="C78" s="28">
        <v>0</v>
      </c>
      <c r="D78" s="31">
        <v>0</v>
      </c>
      <c r="E78" s="29">
        <v>0</v>
      </c>
      <c r="F78" s="31">
        <v>0</v>
      </c>
      <c r="G78" s="28">
        <v>306.33333333333331</v>
      </c>
      <c r="H78" s="28">
        <v>612.66666666666663</v>
      </c>
      <c r="I78" s="28">
        <v>919</v>
      </c>
      <c r="J78" s="28">
        <v>1225.3333333333333</v>
      </c>
      <c r="K78" s="28">
        <v>1531.6666666666665</v>
      </c>
      <c r="L78" s="28">
        <v>1837.9999999999998</v>
      </c>
      <c r="M78" s="28">
        <v>1838</v>
      </c>
      <c r="N78" s="28">
        <v>1838</v>
      </c>
      <c r="O78" s="28">
        <v>1838</v>
      </c>
      <c r="P78" s="28">
        <v>1838</v>
      </c>
      <c r="Q78" s="28">
        <v>1838</v>
      </c>
      <c r="R78" s="28">
        <v>1838</v>
      </c>
      <c r="S78" s="28">
        <v>1838</v>
      </c>
      <c r="T78" s="28">
        <v>1838</v>
      </c>
      <c r="U78" s="28">
        <v>1838</v>
      </c>
      <c r="V78" s="28">
        <v>1838</v>
      </c>
      <c r="W78" s="28">
        <v>1838</v>
      </c>
      <c r="X78" s="28">
        <v>1838</v>
      </c>
      <c r="Y78" s="28">
        <v>1838</v>
      </c>
      <c r="Z78" s="28">
        <v>1838</v>
      </c>
      <c r="AA78" s="28">
        <v>1838</v>
      </c>
      <c r="AB78" s="28">
        <v>1838</v>
      </c>
      <c r="AC78" s="28">
        <v>1838</v>
      </c>
      <c r="AD78" s="28">
        <v>1838</v>
      </c>
      <c r="AE78" s="28">
        <v>1838</v>
      </c>
      <c r="AF78" s="28">
        <v>1838</v>
      </c>
      <c r="AG78" s="28">
        <v>1838</v>
      </c>
    </row>
    <row r="79" spans="1:33" x14ac:dyDescent="0.3">
      <c r="A79" s="30" t="s">
        <v>123</v>
      </c>
      <c r="C79" s="28">
        <v>39620.79093382007</v>
      </c>
      <c r="D79" s="31">
        <v>39719.073150641358</v>
      </c>
      <c r="E79" s="29">
        <v>39280.307424384679</v>
      </c>
      <c r="F79" s="31">
        <v>39514.81028832079</v>
      </c>
      <c r="G79" s="28">
        <v>40494.27455093032</v>
      </c>
      <c r="H79" s="28">
        <v>41008.445113196474</v>
      </c>
      <c r="I79" s="28">
        <v>41261.703996871569</v>
      </c>
      <c r="J79" s="28">
        <v>41939.925379491127</v>
      </c>
      <c r="K79" s="28">
        <v>42369.15063840658</v>
      </c>
      <c r="L79" s="28">
        <v>43041.619954237438</v>
      </c>
      <c r="M79" s="28">
        <v>43177.115368445913</v>
      </c>
      <c r="N79" s="28">
        <v>43525.805908170638</v>
      </c>
      <c r="O79" s="28">
        <v>43907.627560947236</v>
      </c>
      <c r="P79" s="28">
        <v>44313.87869318598</v>
      </c>
      <c r="Q79" s="28">
        <v>44761.12226207921</v>
      </c>
      <c r="R79" s="28">
        <v>45212.313926826115</v>
      </c>
      <c r="S79" s="28">
        <v>45724.665250806371</v>
      </c>
      <c r="T79" s="28">
        <v>46317.175751950599</v>
      </c>
      <c r="U79" s="28">
        <v>46869.088532116504</v>
      </c>
      <c r="V79" s="28">
        <v>47543.495151578638</v>
      </c>
      <c r="W79" s="28">
        <v>48163.088913415777</v>
      </c>
      <c r="X79" s="28">
        <v>48812.358795211367</v>
      </c>
      <c r="Y79" s="28">
        <v>49434.366704704495</v>
      </c>
      <c r="Z79" s="28">
        <v>50039.531090184471</v>
      </c>
      <c r="AA79" s="28">
        <v>50601.664429923447</v>
      </c>
      <c r="AB79" s="28">
        <v>51205.270267650194</v>
      </c>
      <c r="AC79" s="28">
        <v>51676.860041708707</v>
      </c>
      <c r="AD79" s="28">
        <v>52237.096779126812</v>
      </c>
      <c r="AE79" s="28">
        <v>52735.585427392463</v>
      </c>
      <c r="AF79" s="28">
        <v>53214.985938752434</v>
      </c>
      <c r="AG79" s="28">
        <v>53666.999264992148</v>
      </c>
    </row>
    <row r="80" spans="1:33" x14ac:dyDescent="0.3">
      <c r="A80" s="30"/>
      <c r="B80" s="32" t="s">
        <v>243</v>
      </c>
      <c r="C80" s="33">
        <v>0</v>
      </c>
      <c r="D80" s="34">
        <v>0</v>
      </c>
      <c r="E80" s="35">
        <v>0</v>
      </c>
      <c r="F80" s="34">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row>
    <row r="81" spans="1:34" x14ac:dyDescent="0.3">
      <c r="A81" s="30"/>
    </row>
    <row r="82" spans="1:34" x14ac:dyDescent="0.3">
      <c r="A82" s="8" t="s">
        <v>244</v>
      </c>
      <c r="B82" s="8"/>
      <c r="C82" s="162"/>
      <c r="D82" s="26"/>
      <c r="E82" s="27"/>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4" x14ac:dyDescent="0.3">
      <c r="A83" s="36" t="s">
        <v>245</v>
      </c>
      <c r="B83" t="s">
        <v>246</v>
      </c>
      <c r="C83" s="28">
        <v>24023.925472948402</v>
      </c>
      <c r="D83" s="31">
        <v>23992.385725084052</v>
      </c>
      <c r="E83" s="29">
        <v>26013.444019127881</v>
      </c>
      <c r="F83" s="31">
        <v>26309.682389303744</v>
      </c>
      <c r="G83" s="28">
        <v>24049.40302063393</v>
      </c>
      <c r="H83" s="28">
        <v>24049.40302063393</v>
      </c>
      <c r="I83" s="28">
        <v>24049.40302063393</v>
      </c>
      <c r="J83" s="28">
        <v>24049.40302063393</v>
      </c>
      <c r="K83" s="28">
        <v>24052.44128208849</v>
      </c>
      <c r="L83" s="28">
        <v>24064.1499628571</v>
      </c>
      <c r="M83" s="28">
        <v>24065.221068991334</v>
      </c>
      <c r="N83" s="28">
        <v>24066.796429165483</v>
      </c>
      <c r="O83" s="28">
        <v>24076.078467504143</v>
      </c>
      <c r="P83" s="28">
        <v>24095.204285031341</v>
      </c>
      <c r="Q83" s="28">
        <v>24117.819996525646</v>
      </c>
      <c r="R83" s="28">
        <v>24144.349726988134</v>
      </c>
      <c r="S83" s="28">
        <v>24176.971928010524</v>
      </c>
      <c r="T83" s="28">
        <v>24219.719593171259</v>
      </c>
      <c r="U83" s="28">
        <v>24255.013440980048</v>
      </c>
      <c r="V83" s="28">
        <v>24282.994875423625</v>
      </c>
      <c r="W83" s="28">
        <v>24307.347280713246</v>
      </c>
      <c r="X83" s="28">
        <v>24332.468315562026</v>
      </c>
      <c r="Y83" s="28">
        <v>24357.057908314175</v>
      </c>
      <c r="Z83" s="28">
        <v>24381.04735126239</v>
      </c>
      <c r="AA83" s="28">
        <v>24403.892534682542</v>
      </c>
      <c r="AB83" s="28">
        <v>24428.277075879327</v>
      </c>
      <c r="AC83" s="28">
        <v>24449.679740618296</v>
      </c>
      <c r="AD83" s="28">
        <v>24472.528361219232</v>
      </c>
      <c r="AE83" s="28">
        <v>24493.854942993745</v>
      </c>
      <c r="AF83" s="28">
        <v>24514.260066340532</v>
      </c>
      <c r="AG83" s="28">
        <v>24533.893051862433</v>
      </c>
      <c r="AH83" s="161"/>
    </row>
    <row r="84" spans="1:34" x14ac:dyDescent="0.3">
      <c r="A84" s="30"/>
      <c r="B84" t="s">
        <v>247</v>
      </c>
      <c r="C84" s="28">
        <v>7778.0811815964398</v>
      </c>
      <c r="D84" s="31">
        <v>7917.7939017710796</v>
      </c>
      <c r="E84" s="29">
        <v>7983.5896186215496</v>
      </c>
      <c r="F84" s="31">
        <v>7708.993259657399</v>
      </c>
      <c r="G84" s="28">
        <v>8247.2704886849115</v>
      </c>
      <c r="H84" s="28">
        <v>9488.0091243245697</v>
      </c>
      <c r="I84" s="28">
        <v>10356.7712596574</v>
      </c>
      <c r="J84" s="28">
        <v>10356.7712596574</v>
      </c>
      <c r="K84" s="28">
        <v>10364.173551807979</v>
      </c>
      <c r="L84" s="28">
        <v>10396.121143342894</v>
      </c>
      <c r="M84" s="28">
        <v>10399.332857223655</v>
      </c>
      <c r="N84" s="28">
        <v>10404.056556037795</v>
      </c>
      <c r="O84" s="28">
        <v>10428.624800802483</v>
      </c>
      <c r="P84" s="28">
        <v>10480.791458871881</v>
      </c>
      <c r="Q84" s="28">
        <v>10546.40227102811</v>
      </c>
      <c r="R84" s="28">
        <v>10627.472306652613</v>
      </c>
      <c r="S84" s="28">
        <v>10731.559687527626</v>
      </c>
      <c r="T84" s="28">
        <v>10869.666143013059</v>
      </c>
      <c r="U84" s="28">
        <v>10998.297620373703</v>
      </c>
      <c r="V84" s="28">
        <v>11111.925088172917</v>
      </c>
      <c r="W84" s="28">
        <v>11211.668457402229</v>
      </c>
      <c r="X84" s="28">
        <v>11315.46293275362</v>
      </c>
      <c r="Y84" s="28">
        <v>11417.948752914748</v>
      </c>
      <c r="Z84" s="28">
        <v>11518.81494475125</v>
      </c>
      <c r="AA84" s="28">
        <v>11615.710827493755</v>
      </c>
      <c r="AB84" s="28">
        <v>11720.014259447938</v>
      </c>
      <c r="AC84" s="28">
        <v>11812.382525241443</v>
      </c>
      <c r="AD84" s="28">
        <v>11911.789168821189</v>
      </c>
      <c r="AE84" s="28">
        <v>12005.369385522832</v>
      </c>
      <c r="AF84" s="28">
        <v>12095.643076205046</v>
      </c>
      <c r="AG84" s="28">
        <v>12183.198690974157</v>
      </c>
      <c r="AH84" s="161"/>
    </row>
    <row r="85" spans="1:34" x14ac:dyDescent="0.3">
      <c r="A85" s="30"/>
      <c r="B85" t="s">
        <v>248</v>
      </c>
      <c r="C85" s="28">
        <v>2282.2129960058091</v>
      </c>
      <c r="D85" s="31">
        <v>2616.2910358610711</v>
      </c>
      <c r="E85" s="29">
        <v>2836.8570418875529</v>
      </c>
      <c r="F85" s="31">
        <v>3196.2109408263641</v>
      </c>
      <c r="G85" s="28">
        <v>3865.4158946444368</v>
      </c>
      <c r="H85" s="28">
        <v>3993.8454697545658</v>
      </c>
      <c r="I85" s="28">
        <v>4103.2204697545658</v>
      </c>
      <c r="J85" s="28">
        <v>4518.8454697545658</v>
      </c>
      <c r="K85" s="28">
        <v>4528.6006960478517</v>
      </c>
      <c r="L85" s="28">
        <v>4646.2187140119868</v>
      </c>
      <c r="M85" s="28">
        <v>4662.7023048583369</v>
      </c>
      <c r="N85" s="28">
        <v>4693.0064084733322</v>
      </c>
      <c r="O85" s="28">
        <v>4916.9178497877947</v>
      </c>
      <c r="P85" s="28">
        <v>5366.5682203229144</v>
      </c>
      <c r="Q85" s="28">
        <v>5865.5550493125975</v>
      </c>
      <c r="R85" s="28">
        <v>6414.9873780691769</v>
      </c>
      <c r="S85" s="28">
        <v>7049.1883276900799</v>
      </c>
      <c r="T85" s="28">
        <v>7822.6532378987831</v>
      </c>
      <c r="U85" s="28">
        <v>8470.1413935938181</v>
      </c>
      <c r="V85" s="28">
        <v>8994.6744793948856</v>
      </c>
      <c r="W85" s="28">
        <v>9427.1397117640026</v>
      </c>
      <c r="X85" s="28">
        <v>9852.6024755869421</v>
      </c>
      <c r="Y85" s="28">
        <v>10252.31511268161</v>
      </c>
      <c r="Z85" s="28">
        <v>10628.343614502595</v>
      </c>
      <c r="AA85" s="28">
        <v>10975.257596673344</v>
      </c>
      <c r="AB85" s="28">
        <v>11335.79858012578</v>
      </c>
      <c r="AC85" s="28">
        <v>11643.807339636744</v>
      </c>
      <c r="AD85" s="28">
        <v>11965.960658300202</v>
      </c>
      <c r="AE85" s="28">
        <v>12260.940976771533</v>
      </c>
      <c r="AF85" s="28">
        <v>12539.02426384074</v>
      </c>
      <c r="AG85" s="28">
        <v>12803.534700468259</v>
      </c>
      <c r="AH85" s="161"/>
    </row>
    <row r="86" spans="1:34" x14ac:dyDescent="0.3">
      <c r="A86" s="30"/>
      <c r="B86" t="s">
        <v>249</v>
      </c>
      <c r="C86" s="28">
        <v>0</v>
      </c>
      <c r="D86" s="31">
        <v>0</v>
      </c>
      <c r="E86" s="29">
        <v>0</v>
      </c>
      <c r="F86" s="31">
        <v>0</v>
      </c>
      <c r="G86" s="28">
        <v>0</v>
      </c>
      <c r="H86" s="28">
        <v>0</v>
      </c>
      <c r="I86" s="28">
        <v>0</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c r="AF86" s="28">
        <v>0</v>
      </c>
      <c r="AG86" s="28">
        <v>0</v>
      </c>
      <c r="AH86" s="161"/>
    </row>
    <row r="87" spans="1:34" x14ac:dyDescent="0.3">
      <c r="A87" s="30"/>
      <c r="B87" t="s">
        <v>250</v>
      </c>
      <c r="C87" s="28">
        <v>159.36280721696431</v>
      </c>
      <c r="D87" s="31">
        <v>208.08555525090409</v>
      </c>
      <c r="E87" s="29">
        <v>281.47428596401403</v>
      </c>
      <c r="F87" s="31">
        <v>366.64739340893817</v>
      </c>
      <c r="G87" s="28">
        <v>425.82508742814412</v>
      </c>
      <c r="H87" s="28">
        <v>483.81548850499337</v>
      </c>
      <c r="I87" s="28">
        <v>540.68452164838845</v>
      </c>
      <c r="J87" s="28">
        <v>597.95771829078126</v>
      </c>
      <c r="K87" s="28">
        <v>655.62931339525278</v>
      </c>
      <c r="L87" s="28">
        <v>713.69331808683467</v>
      </c>
      <c r="M87" s="28">
        <v>772.14359872615091</v>
      </c>
      <c r="N87" s="28">
        <v>830.97356185406318</v>
      </c>
      <c r="O87" s="28">
        <v>890.17583914139698</v>
      </c>
      <c r="P87" s="28">
        <v>949.74457362810347</v>
      </c>
      <c r="Q87" s="28">
        <v>1009.6728975331923</v>
      </c>
      <c r="R87" s="28">
        <v>1069.955060850994</v>
      </c>
      <c r="S87" s="28">
        <v>1130.5852492275253</v>
      </c>
      <c r="T87" s="28">
        <v>1191.5584513391586</v>
      </c>
      <c r="U87" s="28">
        <v>1252.8706168358715</v>
      </c>
      <c r="V87" s="28">
        <v>1314.5174742348279</v>
      </c>
      <c r="W87" s="28">
        <v>1376.4939794342999</v>
      </c>
      <c r="X87" s="28">
        <v>1438.7960502107528</v>
      </c>
      <c r="Y87" s="28">
        <v>1501.4202512254726</v>
      </c>
      <c r="Z87" s="28">
        <v>1564.3615083676568</v>
      </c>
      <c r="AA87" s="28">
        <v>1627.6147644437558</v>
      </c>
      <c r="AB87" s="28">
        <v>1691.1766348734275</v>
      </c>
      <c r="AC87" s="28">
        <v>1755.0406784218087</v>
      </c>
      <c r="AD87" s="28">
        <v>1819.2003929646244</v>
      </c>
      <c r="AE87" s="28">
        <v>1883.6507135512099</v>
      </c>
      <c r="AF87" s="28">
        <v>1948.3868303636602</v>
      </c>
      <c r="AG87" s="28">
        <v>2013.4021395885447</v>
      </c>
      <c r="AH87" s="161"/>
    </row>
    <row r="88" spans="1:34" x14ac:dyDescent="0.3">
      <c r="A88" s="30"/>
      <c r="B88" t="s">
        <v>251</v>
      </c>
      <c r="C88" s="28">
        <v>0</v>
      </c>
      <c r="D88" s="31">
        <v>0</v>
      </c>
      <c r="E88" s="29">
        <v>0</v>
      </c>
      <c r="F88" s="31">
        <v>0</v>
      </c>
      <c r="G88" s="28">
        <v>111.05651355506691</v>
      </c>
      <c r="H88" s="28">
        <v>404.61569809371758</v>
      </c>
      <c r="I88" s="28">
        <v>543.1306210910551</v>
      </c>
      <c r="J88" s="28">
        <v>545.13943670395372</v>
      </c>
      <c r="K88" s="28">
        <v>763.49639562015363</v>
      </c>
      <c r="L88" s="28">
        <v>1255.8857668630362</v>
      </c>
      <c r="M88" s="28">
        <v>1284.4723687534474</v>
      </c>
      <c r="N88" s="28">
        <v>1321.8987252777949</v>
      </c>
      <c r="O88" s="28">
        <v>1519.4916487229984</v>
      </c>
      <c r="P88" s="28">
        <v>1855.7508289802515</v>
      </c>
      <c r="Q88" s="28">
        <v>2136.9463486376094</v>
      </c>
      <c r="R88" s="28">
        <v>2380.5376908565017</v>
      </c>
      <c r="S88" s="28">
        <v>2612.549719786402</v>
      </c>
      <c r="T88" s="28">
        <v>2803.9485424707605</v>
      </c>
      <c r="U88" s="28">
        <v>2913.4974510464417</v>
      </c>
      <c r="V88" s="28">
        <v>2997.0555202526825</v>
      </c>
      <c r="W88" s="28">
        <v>3085.6027737418826</v>
      </c>
      <c r="X88" s="28">
        <v>3176.1683621964248</v>
      </c>
      <c r="Y88" s="28">
        <v>3269.6999498543901</v>
      </c>
      <c r="Z88" s="28">
        <v>3362.6402277041761</v>
      </c>
      <c r="AA88" s="28">
        <v>3451.9203271661327</v>
      </c>
      <c r="AB88" s="28">
        <v>3542.712209804024</v>
      </c>
      <c r="AC88" s="28">
        <v>3620.7559242457955</v>
      </c>
      <c r="AD88" s="28">
        <v>3703.7183072767521</v>
      </c>
      <c r="AE88" s="28">
        <v>3782.7237868678631</v>
      </c>
      <c r="AF88" s="28">
        <v>3859.3899208873536</v>
      </c>
      <c r="AG88" s="28">
        <v>3934.3232596717635</v>
      </c>
      <c r="AH88" s="161"/>
    </row>
    <row r="89" spans="1:34" x14ac:dyDescent="0.3">
      <c r="A89" s="30"/>
      <c r="B89" t="s">
        <v>252</v>
      </c>
      <c r="C89" s="28">
        <v>209.88888570849872</v>
      </c>
      <c r="D89" s="31">
        <v>203.0858135613006</v>
      </c>
      <c r="E89" s="29">
        <v>204.00514760999897</v>
      </c>
      <c r="F89" s="31">
        <v>182.89586075622765</v>
      </c>
      <c r="G89" s="28">
        <v>182.89586075622765</v>
      </c>
      <c r="H89" s="28">
        <v>182.89586075622765</v>
      </c>
      <c r="I89" s="28">
        <v>182.89586075622765</v>
      </c>
      <c r="J89" s="28">
        <v>182.89586075622765</v>
      </c>
      <c r="K89" s="28">
        <v>182.89586075622765</v>
      </c>
      <c r="L89" s="28">
        <v>773.80495166531853</v>
      </c>
      <c r="M89" s="28">
        <v>773.80495166531853</v>
      </c>
      <c r="N89" s="28">
        <v>773.80495166531864</v>
      </c>
      <c r="O89" s="28">
        <v>773.80495166531853</v>
      </c>
      <c r="P89" s="28">
        <v>773.80495166531864</v>
      </c>
      <c r="Q89" s="28">
        <v>773.80495166531864</v>
      </c>
      <c r="R89" s="28">
        <v>773.80495166531853</v>
      </c>
      <c r="S89" s="28">
        <v>773.80495166531853</v>
      </c>
      <c r="T89" s="28">
        <v>773.80495166531853</v>
      </c>
      <c r="U89" s="28">
        <v>773.80495166531853</v>
      </c>
      <c r="V89" s="28">
        <v>773.80495166531853</v>
      </c>
      <c r="W89" s="28">
        <v>773.80495166531853</v>
      </c>
      <c r="X89" s="28">
        <v>773.80495166531853</v>
      </c>
      <c r="Y89" s="28">
        <v>773.80495166531864</v>
      </c>
      <c r="Z89" s="28">
        <v>773.80495166531853</v>
      </c>
      <c r="AA89" s="28">
        <v>773.80495166531864</v>
      </c>
      <c r="AB89" s="28">
        <v>773.80495166531853</v>
      </c>
      <c r="AC89" s="28">
        <v>773.80495166531864</v>
      </c>
      <c r="AD89" s="28">
        <v>773.80495166531853</v>
      </c>
      <c r="AE89" s="28">
        <v>773.80495166531853</v>
      </c>
      <c r="AF89" s="28">
        <v>773.80495166531853</v>
      </c>
      <c r="AG89" s="28">
        <v>773.80495166531853</v>
      </c>
      <c r="AH89" s="161"/>
    </row>
    <row r="90" spans="1:34" x14ac:dyDescent="0.3">
      <c r="A90" s="30"/>
      <c r="B90" t="s">
        <v>253</v>
      </c>
      <c r="C90" s="28">
        <v>12.798058359087143</v>
      </c>
      <c r="D90" s="31">
        <v>25.566400689974863</v>
      </c>
      <c r="E90" s="29">
        <v>6.79836075425969</v>
      </c>
      <c r="F90" s="31">
        <v>4.4769927705088328</v>
      </c>
      <c r="G90" s="28">
        <v>10</v>
      </c>
      <c r="H90" s="28">
        <v>10</v>
      </c>
      <c r="I90" s="28">
        <v>10</v>
      </c>
      <c r="J90" s="28">
        <v>10</v>
      </c>
      <c r="K90" s="28">
        <v>10</v>
      </c>
      <c r="L90" s="28">
        <v>10</v>
      </c>
      <c r="M90" s="28">
        <v>10</v>
      </c>
      <c r="N90" s="28">
        <v>10</v>
      </c>
      <c r="O90" s="28">
        <v>10</v>
      </c>
      <c r="P90" s="28">
        <v>10</v>
      </c>
      <c r="Q90" s="28">
        <v>10</v>
      </c>
      <c r="R90" s="28">
        <v>10</v>
      </c>
      <c r="S90" s="28">
        <v>10</v>
      </c>
      <c r="T90" s="28">
        <v>10</v>
      </c>
      <c r="U90" s="28">
        <v>10</v>
      </c>
      <c r="V90" s="28">
        <v>10</v>
      </c>
      <c r="W90" s="28">
        <v>10</v>
      </c>
      <c r="X90" s="28">
        <v>10</v>
      </c>
      <c r="Y90" s="28">
        <v>10</v>
      </c>
      <c r="Z90" s="28">
        <v>10</v>
      </c>
      <c r="AA90" s="28">
        <v>10</v>
      </c>
      <c r="AB90" s="28">
        <v>10</v>
      </c>
      <c r="AC90" s="28">
        <v>10</v>
      </c>
      <c r="AD90" s="28">
        <v>10</v>
      </c>
      <c r="AE90" s="28">
        <v>10</v>
      </c>
      <c r="AF90" s="28">
        <v>10</v>
      </c>
      <c r="AG90" s="28">
        <v>10</v>
      </c>
      <c r="AH90" s="161"/>
    </row>
    <row r="91" spans="1:34" x14ac:dyDescent="0.3">
      <c r="A91" s="30"/>
      <c r="B91" t="s">
        <v>254</v>
      </c>
      <c r="C91" s="28">
        <v>1575.5341689115473</v>
      </c>
      <c r="D91" s="31">
        <v>2376.7824131594821</v>
      </c>
      <c r="E91" s="29">
        <v>671.81600594598012</v>
      </c>
      <c r="F91" s="31">
        <v>449.89858841247087</v>
      </c>
      <c r="G91" s="28">
        <v>349.83639548543977</v>
      </c>
      <c r="H91" s="28">
        <v>502.56167762148044</v>
      </c>
      <c r="I91" s="28">
        <v>577.67289096058312</v>
      </c>
      <c r="J91" s="28">
        <v>637.91764205199263</v>
      </c>
      <c r="K91" s="28">
        <v>700.46368891150803</v>
      </c>
      <c r="L91" s="28">
        <v>229.53120592946755</v>
      </c>
      <c r="M91" s="28">
        <v>267.24055549321497</v>
      </c>
      <c r="N91" s="28">
        <v>350.89136592844784</v>
      </c>
      <c r="O91" s="28">
        <v>376.09692697088758</v>
      </c>
      <c r="P91" s="28">
        <v>306.95219162666433</v>
      </c>
      <c r="Q91" s="28">
        <v>240.43618824293424</v>
      </c>
      <c r="R91" s="28">
        <v>180.05577334209124</v>
      </c>
      <c r="S91" s="28">
        <v>127.62616819944139</v>
      </c>
      <c r="T91" s="28">
        <v>79.344181796740145</v>
      </c>
      <c r="U91" s="28">
        <v>70.099412951465297</v>
      </c>
      <c r="V91" s="28">
        <v>107.39048804545416</v>
      </c>
      <c r="W91" s="28">
        <v>144.65116580919937</v>
      </c>
      <c r="X91" s="28">
        <v>187.76340302235405</v>
      </c>
      <c r="Y91" s="28">
        <v>229.90960879604586</v>
      </c>
      <c r="Z91" s="28">
        <v>272.21253108030237</v>
      </c>
      <c r="AA91" s="28">
        <v>310.64494464987888</v>
      </c>
      <c r="AB91" s="28">
        <v>355.65213618008477</v>
      </c>
      <c r="AC91" s="28">
        <v>382.80276364780389</v>
      </c>
      <c r="AD91" s="28">
        <v>425.19610137824702</v>
      </c>
      <c r="AE91" s="28">
        <v>460.91513384728466</v>
      </c>
      <c r="AF91" s="28">
        <v>493.29575841673307</v>
      </c>
      <c r="AG91" s="28">
        <v>524.0929403029794</v>
      </c>
      <c r="AH91" s="161"/>
    </row>
    <row r="92" spans="1:34" x14ac:dyDescent="0.3">
      <c r="A92" s="30"/>
      <c r="B92" t="s">
        <v>255</v>
      </c>
      <c r="C92" s="28">
        <v>5060.6589645436898</v>
      </c>
      <c r="D92" s="31">
        <v>3799.7843484925129</v>
      </c>
      <c r="E92" s="29">
        <v>3520.6272751640336</v>
      </c>
      <c r="F92" s="31">
        <v>3432.9858963486067</v>
      </c>
      <c r="G92" s="28">
        <v>6299.492344064317</v>
      </c>
      <c r="H92" s="28">
        <v>4248.8573996111991</v>
      </c>
      <c r="I92" s="28">
        <v>3963.3625139670144</v>
      </c>
      <c r="J92" s="28">
        <v>3865.6806161890972</v>
      </c>
      <c r="K92" s="28">
        <v>3955.2862753584768</v>
      </c>
      <c r="L92" s="28">
        <v>4443.8867602559758</v>
      </c>
      <c r="M92" s="28">
        <v>3914.9974487318532</v>
      </c>
      <c r="N92" s="28">
        <v>4067.1452203824019</v>
      </c>
      <c r="O92" s="28">
        <v>3979.5048279457151</v>
      </c>
      <c r="P92" s="28">
        <v>3687.9174630443317</v>
      </c>
      <c r="Q92" s="28">
        <v>3462.4129879320135</v>
      </c>
      <c r="R92" s="28">
        <v>3247.7074354594215</v>
      </c>
      <c r="S92" s="28">
        <v>3046.6905638561229</v>
      </c>
      <c r="T92" s="28">
        <v>2850.7683200941219</v>
      </c>
      <c r="U92" s="28">
        <v>2753.5802401724359</v>
      </c>
      <c r="V92" s="28">
        <v>2889.4726807368261</v>
      </c>
      <c r="W92" s="28">
        <v>2811.1595007144356</v>
      </c>
      <c r="X92" s="28">
        <v>2857.7781567850743</v>
      </c>
      <c r="Y92" s="28">
        <v>2901.3716798235691</v>
      </c>
      <c r="Z92" s="28">
        <v>2946.3194015586078</v>
      </c>
      <c r="AA92" s="28">
        <v>2985.5947268999762</v>
      </c>
      <c r="AB92" s="28">
        <v>3035.4481695449635</v>
      </c>
      <c r="AC92" s="28">
        <v>3055.3330568480051</v>
      </c>
      <c r="AD92" s="28">
        <v>3103.1533999174521</v>
      </c>
      <c r="AE92" s="28">
        <v>3138.8257350771669</v>
      </c>
      <c r="AF92" s="28">
        <v>3171.2770015452093</v>
      </c>
      <c r="AG92" s="28">
        <v>3199.6163419863842</v>
      </c>
      <c r="AH92" s="161"/>
    </row>
    <row r="93" spans="1:34" x14ac:dyDescent="0.3">
      <c r="A93" t="s">
        <v>256</v>
      </c>
      <c r="B93" t="s">
        <v>247</v>
      </c>
      <c r="C93" s="28">
        <v>55.489250000000538</v>
      </c>
      <c r="D93" s="31">
        <v>50.499250000000757</v>
      </c>
      <c r="E93" s="29">
        <v>49.127999999990607</v>
      </c>
      <c r="F93" s="31">
        <v>49.127999999990607</v>
      </c>
      <c r="G93" s="28">
        <v>49.127999999990607</v>
      </c>
      <c r="H93" s="28">
        <v>49.127999999990607</v>
      </c>
      <c r="I93" s="28">
        <v>49.127999999990607</v>
      </c>
      <c r="J93" s="28">
        <v>49.127999999990607</v>
      </c>
      <c r="K93" s="28">
        <v>49.127999999990607</v>
      </c>
      <c r="L93" s="28">
        <v>49.127999999990607</v>
      </c>
      <c r="M93" s="28">
        <v>49.127999999990607</v>
      </c>
      <c r="N93" s="28">
        <v>49.127999999990607</v>
      </c>
      <c r="O93" s="28">
        <v>49.127999999990607</v>
      </c>
      <c r="P93" s="28">
        <v>49.127999999990607</v>
      </c>
      <c r="Q93" s="28">
        <v>49.127999999990607</v>
      </c>
      <c r="R93" s="28">
        <v>49.127999999990607</v>
      </c>
      <c r="S93" s="28">
        <v>49.127999999990607</v>
      </c>
      <c r="T93" s="28">
        <v>49.127999999990607</v>
      </c>
      <c r="U93" s="28">
        <v>49.127999999990607</v>
      </c>
      <c r="V93" s="28">
        <v>49.127999999990607</v>
      </c>
      <c r="W93" s="28">
        <v>49.127999999990607</v>
      </c>
      <c r="X93" s="28">
        <v>49.127999999990607</v>
      </c>
      <c r="Y93" s="28">
        <v>49.127999999990607</v>
      </c>
      <c r="Z93" s="28">
        <v>49.127999999990607</v>
      </c>
      <c r="AA93" s="28">
        <v>49.127999999990607</v>
      </c>
      <c r="AB93" s="28">
        <v>49.127999999990607</v>
      </c>
      <c r="AC93" s="28">
        <v>49.127999999990607</v>
      </c>
      <c r="AD93" s="28">
        <v>49.127999999990607</v>
      </c>
      <c r="AE93" s="28">
        <v>49.127999999990607</v>
      </c>
      <c r="AF93" s="28">
        <v>49.127999999990607</v>
      </c>
      <c r="AG93" s="28">
        <v>49.127999999990607</v>
      </c>
      <c r="AH93" s="161"/>
    </row>
    <row r="94" spans="1:34" x14ac:dyDescent="0.3">
      <c r="A94" s="30"/>
      <c r="B94" t="s">
        <v>257</v>
      </c>
      <c r="C94" s="28">
        <v>61.493674978642986</v>
      </c>
      <c r="D94" s="31">
        <v>62.344778345798005</v>
      </c>
      <c r="E94" s="29">
        <v>61.509252500000002</v>
      </c>
      <c r="F94" s="31">
        <v>61.509252500000002</v>
      </c>
      <c r="G94" s="28">
        <v>61.509252500000002</v>
      </c>
      <c r="H94" s="28">
        <v>61.509252500000002</v>
      </c>
      <c r="I94" s="28">
        <v>61.509252500000002</v>
      </c>
      <c r="J94" s="28">
        <v>61.509252500000002</v>
      </c>
      <c r="K94" s="28">
        <v>61.509252500000002</v>
      </c>
      <c r="L94" s="28">
        <v>61.509252500000002</v>
      </c>
      <c r="M94" s="28">
        <v>61.509252500000002</v>
      </c>
      <c r="N94" s="28">
        <v>61.509252500000002</v>
      </c>
      <c r="O94" s="28">
        <v>61.509252500000002</v>
      </c>
      <c r="P94" s="28">
        <v>61.509252500000002</v>
      </c>
      <c r="Q94" s="28">
        <v>61.509252500000002</v>
      </c>
      <c r="R94" s="28">
        <v>61.509252500000002</v>
      </c>
      <c r="S94" s="28">
        <v>61.509252500000002</v>
      </c>
      <c r="T94" s="28">
        <v>61.509252500000002</v>
      </c>
      <c r="U94" s="28">
        <v>61.509252500000002</v>
      </c>
      <c r="V94" s="28">
        <v>61.509252500000002</v>
      </c>
      <c r="W94" s="28">
        <v>61.509252500000002</v>
      </c>
      <c r="X94" s="28">
        <v>61.509252500000002</v>
      </c>
      <c r="Y94" s="28">
        <v>61.509252500000002</v>
      </c>
      <c r="Z94" s="28">
        <v>61.509252500000002</v>
      </c>
      <c r="AA94" s="28">
        <v>61.509252500000002</v>
      </c>
      <c r="AB94" s="28">
        <v>61.509252500000002</v>
      </c>
      <c r="AC94" s="28">
        <v>61.509252500000002</v>
      </c>
      <c r="AD94" s="28">
        <v>61.509252500000002</v>
      </c>
      <c r="AE94" s="28">
        <v>61.509252500000002</v>
      </c>
      <c r="AF94" s="28">
        <v>61.509252500000002</v>
      </c>
      <c r="AG94" s="28">
        <v>61.509252500000002</v>
      </c>
      <c r="AH94" s="161"/>
    </row>
    <row r="95" spans="1:34" x14ac:dyDescent="0.3">
      <c r="A95" s="30"/>
      <c r="B95" t="s">
        <v>258</v>
      </c>
      <c r="C95" s="28">
        <v>459.55249507923003</v>
      </c>
      <c r="D95" s="31">
        <v>483.16050719264098</v>
      </c>
      <c r="E95" s="29">
        <v>438.80561433795401</v>
      </c>
      <c r="F95" s="31">
        <v>438.80561433795401</v>
      </c>
      <c r="G95" s="28">
        <v>438.80561433795401</v>
      </c>
      <c r="H95" s="28">
        <v>438.80561433795401</v>
      </c>
      <c r="I95" s="28">
        <v>438.80561433795401</v>
      </c>
      <c r="J95" s="28">
        <v>438.80561433795401</v>
      </c>
      <c r="K95" s="28">
        <v>438.80561433795401</v>
      </c>
      <c r="L95" s="28">
        <v>438.80561433795401</v>
      </c>
      <c r="M95" s="28">
        <v>438.80561433795401</v>
      </c>
      <c r="N95" s="28">
        <v>438.80561433795401</v>
      </c>
      <c r="O95" s="28">
        <v>438.80561433795401</v>
      </c>
      <c r="P95" s="28">
        <v>438.80561433795401</v>
      </c>
      <c r="Q95" s="28">
        <v>438.80561433795401</v>
      </c>
      <c r="R95" s="28">
        <v>438.80561433795401</v>
      </c>
      <c r="S95" s="28">
        <v>438.80561433795401</v>
      </c>
      <c r="T95" s="28">
        <v>438.80561433795401</v>
      </c>
      <c r="U95" s="28">
        <v>438.80561433795401</v>
      </c>
      <c r="V95" s="28">
        <v>438.80561433795401</v>
      </c>
      <c r="W95" s="28">
        <v>438.80561433795401</v>
      </c>
      <c r="X95" s="28">
        <v>438.80561433795401</v>
      </c>
      <c r="Y95" s="28">
        <v>438.80561433795401</v>
      </c>
      <c r="Z95" s="28">
        <v>438.80561433795401</v>
      </c>
      <c r="AA95" s="28">
        <v>438.80561433795401</v>
      </c>
      <c r="AB95" s="28">
        <v>438.80561433795401</v>
      </c>
      <c r="AC95" s="28">
        <v>438.80561433795401</v>
      </c>
      <c r="AD95" s="28">
        <v>438.80561433795401</v>
      </c>
      <c r="AE95" s="28">
        <v>438.80561433795401</v>
      </c>
      <c r="AF95" s="28">
        <v>438.80561433795401</v>
      </c>
      <c r="AG95" s="28">
        <v>438.80561433795401</v>
      </c>
      <c r="AH95" s="161"/>
    </row>
    <row r="96" spans="1:34" x14ac:dyDescent="0.3">
      <c r="A96" s="30"/>
      <c r="B96" t="s">
        <v>259</v>
      </c>
      <c r="C96" s="28">
        <v>39.580750000000002</v>
      </c>
      <c r="D96" s="31">
        <v>43.119913735454404</v>
      </c>
      <c r="E96" s="29">
        <v>39.714678411818099</v>
      </c>
      <c r="F96" s="31">
        <v>39.714678411818099</v>
      </c>
      <c r="G96" s="28">
        <v>39.714678411818099</v>
      </c>
      <c r="H96" s="28">
        <v>39.714678411818099</v>
      </c>
      <c r="I96" s="28">
        <v>39.714678411818099</v>
      </c>
      <c r="J96" s="28">
        <v>39.714678411818099</v>
      </c>
      <c r="K96" s="28">
        <v>39.714678411818099</v>
      </c>
      <c r="L96" s="28">
        <v>39.714678411818099</v>
      </c>
      <c r="M96" s="28">
        <v>39.714678411818099</v>
      </c>
      <c r="N96" s="28">
        <v>39.714678411818099</v>
      </c>
      <c r="O96" s="28">
        <v>39.714678411818099</v>
      </c>
      <c r="P96" s="28">
        <v>39.714678411818099</v>
      </c>
      <c r="Q96" s="28">
        <v>39.714678411818099</v>
      </c>
      <c r="R96" s="28">
        <v>39.714678411818099</v>
      </c>
      <c r="S96" s="28">
        <v>39.714678411818099</v>
      </c>
      <c r="T96" s="28">
        <v>39.714678411818099</v>
      </c>
      <c r="U96" s="28">
        <v>39.714678411818099</v>
      </c>
      <c r="V96" s="28">
        <v>39.714678411818099</v>
      </c>
      <c r="W96" s="28">
        <v>39.714678411818099</v>
      </c>
      <c r="X96" s="28">
        <v>39.714678411818099</v>
      </c>
      <c r="Y96" s="28">
        <v>39.714678411818099</v>
      </c>
      <c r="Z96" s="28">
        <v>39.714678411818099</v>
      </c>
      <c r="AA96" s="28">
        <v>39.714678411818099</v>
      </c>
      <c r="AB96" s="28">
        <v>39.714678411818099</v>
      </c>
      <c r="AC96" s="28">
        <v>39.714678411818099</v>
      </c>
      <c r="AD96" s="28">
        <v>39.714678411818099</v>
      </c>
      <c r="AE96" s="28">
        <v>39.714678411818099</v>
      </c>
      <c r="AF96" s="28">
        <v>39.714678411818099</v>
      </c>
      <c r="AG96" s="28">
        <v>39.714678411818099</v>
      </c>
      <c r="AH96" s="161"/>
    </row>
    <row r="97" spans="1:34" x14ac:dyDescent="0.3">
      <c r="A97" s="30"/>
      <c r="B97" t="s">
        <v>253</v>
      </c>
      <c r="C97" s="28">
        <v>0.2399904368629997</v>
      </c>
      <c r="D97" s="31">
        <v>9.4181436863102874E-2</v>
      </c>
      <c r="E97" s="29">
        <v>0</v>
      </c>
      <c r="F97" s="31">
        <v>0</v>
      </c>
      <c r="G97" s="28">
        <v>0</v>
      </c>
      <c r="H97" s="28">
        <v>0</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c r="AH97" s="161"/>
    </row>
    <row r="98" spans="1:34" x14ac:dyDescent="0.3">
      <c r="A98" s="30"/>
      <c r="B98" t="s">
        <v>254</v>
      </c>
      <c r="C98" s="28">
        <v>583.36522471953981</v>
      </c>
      <c r="D98" s="31">
        <v>643.45934798421013</v>
      </c>
      <c r="E98" s="29">
        <v>582.10524072530097</v>
      </c>
      <c r="F98" s="31">
        <v>582.10524072530097</v>
      </c>
      <c r="G98" s="28">
        <v>582.10524072530097</v>
      </c>
      <c r="H98" s="28">
        <v>582.10524072530097</v>
      </c>
      <c r="I98" s="28">
        <v>225.72856733800523</v>
      </c>
      <c r="J98" s="28">
        <v>225.72856733800523</v>
      </c>
      <c r="K98" s="28">
        <v>225.72856733800523</v>
      </c>
      <c r="L98" s="28">
        <v>225.72856733800523</v>
      </c>
      <c r="M98" s="28">
        <v>225.72856733800523</v>
      </c>
      <c r="N98" s="28">
        <v>225.72856733800523</v>
      </c>
      <c r="O98" s="28">
        <v>225.72856733800523</v>
      </c>
      <c r="P98" s="28">
        <v>225.72856733800523</v>
      </c>
      <c r="Q98" s="28">
        <v>225.72856733800523</v>
      </c>
      <c r="R98" s="28">
        <v>225.72856733800523</v>
      </c>
      <c r="S98" s="28">
        <v>225.72856733800523</v>
      </c>
      <c r="T98" s="28">
        <v>225.72856733800523</v>
      </c>
      <c r="U98" s="28">
        <v>225.72856733800523</v>
      </c>
      <c r="V98" s="28">
        <v>225.72856733800523</v>
      </c>
      <c r="W98" s="28">
        <v>225.72856733800523</v>
      </c>
      <c r="X98" s="28">
        <v>225.72856733800523</v>
      </c>
      <c r="Y98" s="28">
        <v>225.72856733800523</v>
      </c>
      <c r="Z98" s="28">
        <v>225.72856733800523</v>
      </c>
      <c r="AA98" s="28">
        <v>225.72856733800523</v>
      </c>
      <c r="AB98" s="28">
        <v>225.72856733800523</v>
      </c>
      <c r="AC98" s="28">
        <v>225.72856733800523</v>
      </c>
      <c r="AD98" s="28">
        <v>225.72856733800523</v>
      </c>
      <c r="AE98" s="28">
        <v>225.72856733800523</v>
      </c>
      <c r="AF98" s="28">
        <v>225.72856733800523</v>
      </c>
      <c r="AG98" s="28">
        <v>225.72856733800523</v>
      </c>
      <c r="AH98" s="161"/>
    </row>
    <row r="99" spans="1:34" x14ac:dyDescent="0.3">
      <c r="A99" s="30"/>
      <c r="B99" t="s">
        <v>255</v>
      </c>
      <c r="C99" s="28">
        <v>872.88119945195012</v>
      </c>
      <c r="D99" s="31">
        <v>850.89328777811033</v>
      </c>
      <c r="E99" s="29">
        <v>789.87424647619991</v>
      </c>
      <c r="F99" s="31">
        <v>657.72983083446934</v>
      </c>
      <c r="G99" s="28">
        <v>556.1418773779327</v>
      </c>
      <c r="H99" s="28">
        <v>556.1418773779327</v>
      </c>
      <c r="I99" s="28">
        <v>556.1418773779327</v>
      </c>
      <c r="J99" s="28">
        <v>556.1418773779327</v>
      </c>
      <c r="K99" s="28">
        <v>556.1418773779327</v>
      </c>
      <c r="L99" s="28">
        <v>556.1418773779327</v>
      </c>
      <c r="M99" s="28">
        <v>556.1418773779327</v>
      </c>
      <c r="N99" s="28">
        <v>556.1418773779327</v>
      </c>
      <c r="O99" s="28">
        <v>556.1418773779327</v>
      </c>
      <c r="P99" s="28">
        <v>556.1418773779327</v>
      </c>
      <c r="Q99" s="28">
        <v>556.1418773779327</v>
      </c>
      <c r="R99" s="28">
        <v>556.1418773779327</v>
      </c>
      <c r="S99" s="28">
        <v>556.1418773779327</v>
      </c>
      <c r="T99" s="28">
        <v>556.1418773779327</v>
      </c>
      <c r="U99" s="28">
        <v>556.1418773779327</v>
      </c>
      <c r="V99" s="28">
        <v>556.1418773779327</v>
      </c>
      <c r="W99" s="28">
        <v>556.1418773779327</v>
      </c>
      <c r="X99" s="28">
        <v>556.1418773779327</v>
      </c>
      <c r="Y99" s="28">
        <v>556.1418773779327</v>
      </c>
      <c r="Z99" s="28">
        <v>556.1418773779327</v>
      </c>
      <c r="AA99" s="28">
        <v>556.1418773779327</v>
      </c>
      <c r="AB99" s="28">
        <v>556.1418773779327</v>
      </c>
      <c r="AC99" s="28">
        <v>556.1418773779327</v>
      </c>
      <c r="AD99" s="28">
        <v>556.1418773779327</v>
      </c>
      <c r="AE99" s="28">
        <v>556.1418773779327</v>
      </c>
      <c r="AF99" s="28">
        <v>556.1418773779327</v>
      </c>
      <c r="AG99" s="28">
        <v>556.1418773779327</v>
      </c>
      <c r="AH99" s="161"/>
    </row>
    <row r="100" spans="1:34" x14ac:dyDescent="0.3">
      <c r="A100" t="s">
        <v>260</v>
      </c>
      <c r="C100" s="28">
        <v>0</v>
      </c>
      <c r="D100" s="31">
        <v>0</v>
      </c>
      <c r="E100" s="29">
        <v>0</v>
      </c>
      <c r="F100" s="31">
        <v>66.20678776231216</v>
      </c>
      <c r="G100" s="28">
        <v>-732.5281799950244</v>
      </c>
      <c r="H100" s="28">
        <v>-3.6534373725226033</v>
      </c>
      <c r="I100" s="28">
        <v>-331.93078424522537</v>
      </c>
      <c r="J100" s="28">
        <v>-32.979922916085343</v>
      </c>
      <c r="K100" s="28">
        <v>-22.079601482721046</v>
      </c>
      <c r="L100" s="28">
        <v>-615.23133569631318</v>
      </c>
      <c r="M100" s="28">
        <v>-80.295544526830781</v>
      </c>
      <c r="N100" s="28">
        <v>-59.244371216183936</v>
      </c>
      <c r="O100" s="28">
        <v>-86.944709162111394</v>
      </c>
      <c r="P100" s="28">
        <v>-191.79312927554565</v>
      </c>
      <c r="Q100" s="28">
        <v>-331.53153883993218</v>
      </c>
      <c r="R100" s="28">
        <v>-516.09473443471506</v>
      </c>
      <c r="S100" s="28">
        <v>-754.76669392843178</v>
      </c>
      <c r="T100" s="28">
        <v>-1062.4051851402619</v>
      </c>
      <c r="U100" s="28">
        <v>-1327.8134166736636</v>
      </c>
      <c r="V100" s="28">
        <v>-1564.5967266625157</v>
      </c>
      <c r="W100" s="28">
        <v>-1544.0270082207717</v>
      </c>
      <c r="X100" s="28">
        <v>-1622.4349315675645</v>
      </c>
      <c r="Y100" s="28">
        <v>-1701.2971050831475</v>
      </c>
      <c r="Z100" s="28">
        <v>-1775.0215433669437</v>
      </c>
      <c r="AA100" s="28">
        <v>-1849.1651833881115</v>
      </c>
      <c r="AB100" s="28">
        <v>-1918.2666862107289</v>
      </c>
      <c r="AC100" s="28">
        <v>-2006.7094175328093</v>
      </c>
      <c r="AD100" s="28">
        <v>-2067.8375004117406</v>
      </c>
      <c r="AE100" s="28">
        <v>-2140.5579384374578</v>
      </c>
      <c r="AF100" s="28">
        <v>-2204.4807376219178</v>
      </c>
      <c r="AG100" s="28">
        <v>-2274.108284541966</v>
      </c>
      <c r="AH100" s="161"/>
    </row>
    <row r="101" spans="1:34" x14ac:dyDescent="0.3">
      <c r="A101" s="30"/>
      <c r="C101" s="28">
        <v>35030.006763533987</v>
      </c>
      <c r="D101" s="28">
        <v>35533.646567066848</v>
      </c>
      <c r="E101" s="29">
        <v>37868.812980048948</v>
      </c>
      <c r="F101" s="28">
        <v>38313.872710790623</v>
      </c>
      <c r="G101" s="28">
        <v>37431.309732540663</v>
      </c>
      <c r="H101" s="28">
        <v>39152.027528905957</v>
      </c>
      <c r="I101" s="28">
        <v>40325.548620379515</v>
      </c>
      <c r="J101" s="28">
        <v>40800.45563263481</v>
      </c>
      <c r="K101" s="28">
        <v>41096.679966553907</v>
      </c>
      <c r="L101" s="28">
        <v>42399.316723665121</v>
      </c>
      <c r="M101" s="28">
        <v>42507.120017056193</v>
      </c>
      <c r="N101" s="28">
        <v>42639.979499311739</v>
      </c>
      <c r="O101" s="28">
        <v>43154.536424462087</v>
      </c>
      <c r="P101" s="28">
        <v>44071.307185337755</v>
      </c>
      <c r="Q101" s="28">
        <v>44999.644381540427</v>
      </c>
      <c r="R101" s="28">
        <v>45960.549981920689</v>
      </c>
      <c r="S101" s="28">
        <v>47024.102730745421</v>
      </c>
      <c r="T101" s="28">
        <v>48230.793786396287</v>
      </c>
      <c r="U101" s="28">
        <v>49213.068341333143</v>
      </c>
      <c r="V101" s="28">
        <v>50024.415255982196</v>
      </c>
      <c r="W101" s="28">
        <v>50731.500021558924</v>
      </c>
      <c r="X101" s="28">
        <v>51438.745954813035</v>
      </c>
      <c r="Y101" s="28">
        <v>52121.689793493657</v>
      </c>
      <c r="Z101" s="28">
        <v>52778.455465091334</v>
      </c>
      <c r="AA101" s="28">
        <v>53397.643868962798</v>
      </c>
      <c r="AB101" s="28">
        <v>54041.226578633774</v>
      </c>
      <c r="AC101" s="28">
        <v>54604.914026667349</v>
      </c>
      <c r="AD101" s="28">
        <v>55196.444707085269</v>
      </c>
      <c r="AE101" s="28">
        <v>55749.787624210447</v>
      </c>
      <c r="AF101" s="28">
        <v>56279.951976140597</v>
      </c>
      <c r="AG101" s="28">
        <v>56791.599661068423</v>
      </c>
      <c r="AH101" s="161"/>
    </row>
    <row r="102" spans="1:34" x14ac:dyDescent="0.3">
      <c r="A102" s="8" t="s">
        <v>261</v>
      </c>
      <c r="B102" s="8"/>
      <c r="C102" s="25"/>
      <c r="D102" s="26"/>
      <c r="E102" s="27"/>
      <c r="F102" s="38"/>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4" x14ac:dyDescent="0.3">
      <c r="A103" s="30"/>
      <c r="B103" t="s">
        <v>246</v>
      </c>
      <c r="C103" s="28">
        <v>5100.5</v>
      </c>
      <c r="D103" s="31">
        <v>5100.5</v>
      </c>
      <c r="E103" s="29">
        <v>5100.5</v>
      </c>
      <c r="F103" s="31">
        <v>5100.5</v>
      </c>
      <c r="G103" s="28">
        <v>5100.5</v>
      </c>
      <c r="H103" s="28">
        <v>5100.5</v>
      </c>
      <c r="I103" s="28">
        <v>5100.5</v>
      </c>
      <c r="J103" s="28">
        <v>5100.5</v>
      </c>
      <c r="K103" s="28">
        <v>5101.1301747359757</v>
      </c>
      <c r="L103" s="28">
        <v>5103.5587066192047</v>
      </c>
      <c r="M103" s="28">
        <v>5103.7808678898646</v>
      </c>
      <c r="N103" s="28">
        <v>5104.1076179726533</v>
      </c>
      <c r="O103" s="28">
        <v>5106.0328328189935</v>
      </c>
      <c r="P103" s="28">
        <v>5109.9997748319774</v>
      </c>
      <c r="Q103" s="28">
        <v>5114.6905660074499</v>
      </c>
      <c r="R103" s="28">
        <v>5120.1931753581412</v>
      </c>
      <c r="S103" s="28">
        <v>5126.9594419298937</v>
      </c>
      <c r="T103" s="28">
        <v>5135.8258607714379</v>
      </c>
      <c r="U103" s="28">
        <v>5143.1462614535749</v>
      </c>
      <c r="V103" s="28">
        <v>5148.9499729926983</v>
      </c>
      <c r="W103" s="28">
        <v>5154.0009769313911</v>
      </c>
      <c r="X103" s="28">
        <v>5159.2114045855051</v>
      </c>
      <c r="Y103" s="28">
        <v>5164.311604272757</v>
      </c>
      <c r="Z103" s="28">
        <v>5169.2873251256833</v>
      </c>
      <c r="AA103" s="28">
        <v>5174.0257117475803</v>
      </c>
      <c r="AB103" s="28">
        <v>5179.0833810892073</v>
      </c>
      <c r="AC103" s="28">
        <v>5183.522570672716</v>
      </c>
      <c r="AD103" s="28">
        <v>5188.2616702103796</v>
      </c>
      <c r="AE103" s="28">
        <v>5192.6850792026662</v>
      </c>
      <c r="AF103" s="28">
        <v>5196.9173657948277</v>
      </c>
      <c r="AG103" s="28">
        <v>5200.9895010118644</v>
      </c>
    </row>
    <row r="104" spans="1:34" x14ac:dyDescent="0.3">
      <c r="A104" s="30"/>
      <c r="B104" t="s">
        <v>247</v>
      </c>
      <c r="C104" s="28">
        <v>985.89007802829622</v>
      </c>
      <c r="D104" s="31">
        <v>1003.5989938108195</v>
      </c>
      <c r="E104" s="29">
        <v>1011.9387556241982</v>
      </c>
      <c r="F104" s="31">
        <v>977.13302147912361</v>
      </c>
      <c r="G104" s="28">
        <v>1045.3609258859876</v>
      </c>
      <c r="H104" s="28">
        <v>1202.6274652476195</v>
      </c>
      <c r="I104" s="28">
        <v>1312.7451085833395</v>
      </c>
      <c r="J104" s="28">
        <v>1312.7451085833395</v>
      </c>
      <c r="K104" s="28">
        <v>1313.6833665181102</v>
      </c>
      <c r="L104" s="28">
        <v>1317.7327988621305</v>
      </c>
      <c r="M104" s="28">
        <v>1318.139891148079</v>
      </c>
      <c r="N104" s="28">
        <v>1318.738631079397</v>
      </c>
      <c r="O104" s="28">
        <v>1321.8527138695567</v>
      </c>
      <c r="P104" s="28">
        <v>1328.4649604370268</v>
      </c>
      <c r="Q104" s="28">
        <v>1336.7812851456522</v>
      </c>
      <c r="R104" s="28">
        <v>1347.0571027774752</v>
      </c>
      <c r="S104" s="28">
        <v>1360.2504230394741</v>
      </c>
      <c r="T104" s="28">
        <v>1377.7557409959004</v>
      </c>
      <c r="U104" s="28">
        <v>1394.0600831969102</v>
      </c>
      <c r="V104" s="28">
        <v>1408.462631907739</v>
      </c>
      <c r="W104" s="28">
        <v>1421.1053384797613</v>
      </c>
      <c r="X104" s="28">
        <v>1434.261532277945</v>
      </c>
      <c r="Y104" s="28">
        <v>1447.2518509537795</v>
      </c>
      <c r="Z104" s="28">
        <v>1460.0368779313064</v>
      </c>
      <c r="AA104" s="28">
        <v>1472.3186588959559</v>
      </c>
      <c r="AB104" s="28">
        <v>1485.5393641402309</v>
      </c>
      <c r="AC104" s="28">
        <v>1497.2472590110074</v>
      </c>
      <c r="AD104" s="28">
        <v>1509.8472848152189</v>
      </c>
      <c r="AE104" s="28">
        <v>1521.7087973132088</v>
      </c>
      <c r="AF104" s="28">
        <v>1533.1511998637468</v>
      </c>
      <c r="AG104" s="28">
        <v>1544.2490799014065</v>
      </c>
    </row>
    <row r="105" spans="1:34" x14ac:dyDescent="0.3">
      <c r="A105" s="30"/>
      <c r="B105" t="s">
        <v>248</v>
      </c>
      <c r="C105" s="28">
        <v>650.87069244975157</v>
      </c>
      <c r="D105" s="31">
        <v>746.14734082280154</v>
      </c>
      <c r="E105" s="29">
        <v>809.05117553261266</v>
      </c>
      <c r="F105" s="31">
        <v>911.53631668559319</v>
      </c>
      <c r="G105" s="28">
        <v>1102.3887447651257</v>
      </c>
      <c r="H105" s="28">
        <v>1139.0159336511995</v>
      </c>
      <c r="I105" s="28">
        <v>1170.2088950931343</v>
      </c>
      <c r="J105" s="28">
        <v>1288.742148572486</v>
      </c>
      <c r="K105" s="28">
        <v>1291.5242687793325</v>
      </c>
      <c r="L105" s="28">
        <v>1325.0680795151684</v>
      </c>
      <c r="M105" s="28">
        <v>1329.7690807832355</v>
      </c>
      <c r="N105" s="28">
        <v>1338.4115926515321</v>
      </c>
      <c r="O105" s="28">
        <v>1402.2695213859784</v>
      </c>
      <c r="P105" s="28">
        <v>1530.5065652301262</v>
      </c>
      <c r="Q105" s="28">
        <v>1672.8140113257464</v>
      </c>
      <c r="R105" s="28">
        <v>1829.5081502592907</v>
      </c>
      <c r="S105" s="28">
        <v>2010.3776887092401</v>
      </c>
      <c r="T105" s="28">
        <v>2230.9643046711108</v>
      </c>
      <c r="U105" s="28">
        <v>2415.6232584969821</v>
      </c>
      <c r="V105" s="28">
        <v>2565.2163128550319</v>
      </c>
      <c r="W105" s="28">
        <v>2688.5522791934754</v>
      </c>
      <c r="X105" s="28">
        <v>2809.891191988062</v>
      </c>
      <c r="Y105" s="28">
        <v>2923.8863542897589</v>
      </c>
      <c r="Z105" s="28">
        <v>3031.1269719662887</v>
      </c>
      <c r="AA105" s="28">
        <v>3130.0643385447588</v>
      </c>
      <c r="AB105" s="28">
        <v>3232.8880276425339</v>
      </c>
      <c r="AC105" s="28">
        <v>3320.7299052123954</v>
      </c>
      <c r="AD105" s="28">
        <v>3412.6057090748923</v>
      </c>
      <c r="AE105" s="28">
        <v>3496.7319691910602</v>
      </c>
      <c r="AF105" s="28">
        <v>3576.0393177734259</v>
      </c>
      <c r="AG105" s="28">
        <v>3651.4757872656451</v>
      </c>
    </row>
    <row r="106" spans="1:34" x14ac:dyDescent="0.3">
      <c r="A106" s="30"/>
      <c r="B106" t="s">
        <v>249</v>
      </c>
      <c r="C106" s="28">
        <v>0</v>
      </c>
      <c r="D106" s="31">
        <v>0</v>
      </c>
      <c r="E106" s="29">
        <v>0</v>
      </c>
      <c r="F106" s="31">
        <v>0</v>
      </c>
      <c r="G106" s="28">
        <v>0</v>
      </c>
      <c r="H106" s="28">
        <v>0</v>
      </c>
      <c r="I106" s="28">
        <v>0</v>
      </c>
      <c r="J106" s="28">
        <v>0</v>
      </c>
      <c r="K106" s="28">
        <v>0</v>
      </c>
      <c r="L106" s="28">
        <v>0</v>
      </c>
      <c r="M106" s="28">
        <v>0</v>
      </c>
      <c r="N106" s="28">
        <v>0</v>
      </c>
      <c r="O106" s="28">
        <v>0</v>
      </c>
      <c r="P106" s="28">
        <v>0</v>
      </c>
      <c r="Q106" s="28">
        <v>0</v>
      </c>
      <c r="R106" s="28">
        <v>0</v>
      </c>
      <c r="S106" s="28">
        <v>0</v>
      </c>
      <c r="T106" s="28">
        <v>0</v>
      </c>
      <c r="U106" s="28">
        <v>0</v>
      </c>
      <c r="V106" s="28">
        <v>0</v>
      </c>
      <c r="W106" s="28">
        <v>0</v>
      </c>
      <c r="X106" s="28">
        <v>0</v>
      </c>
      <c r="Y106" s="28">
        <v>0</v>
      </c>
      <c r="Z106" s="28">
        <v>0</v>
      </c>
      <c r="AA106" s="28">
        <v>0</v>
      </c>
      <c r="AB106" s="28">
        <v>0</v>
      </c>
      <c r="AC106" s="28">
        <v>0</v>
      </c>
      <c r="AD106" s="28">
        <v>0</v>
      </c>
      <c r="AE106" s="28">
        <v>0</v>
      </c>
      <c r="AF106" s="28">
        <v>0</v>
      </c>
      <c r="AG106" s="28">
        <v>0</v>
      </c>
    </row>
    <row r="107" spans="1:34" x14ac:dyDescent="0.3">
      <c r="A107" s="30"/>
      <c r="B107" t="s">
        <v>250</v>
      </c>
      <c r="C107" s="28">
        <v>129.85463904123424</v>
      </c>
      <c r="D107" s="31">
        <v>169.55571465312741</v>
      </c>
      <c r="E107" s="29">
        <v>229.35553434048271</v>
      </c>
      <c r="F107" s="31">
        <v>298.75769483470077</v>
      </c>
      <c r="G107" s="28">
        <v>346.97784249873223</v>
      </c>
      <c r="H107" s="28">
        <v>394.23054048514825</v>
      </c>
      <c r="I107" s="28">
        <v>440.56950690035239</v>
      </c>
      <c r="J107" s="28">
        <v>487.23780050420555</v>
      </c>
      <c r="K107" s="28">
        <v>534.23072373394996</v>
      </c>
      <c r="L107" s="28">
        <v>581.5433966354052</v>
      </c>
      <c r="M107" s="28">
        <v>629.17082129506116</v>
      </c>
      <c r="N107" s="28">
        <v>677.10762512146209</v>
      </c>
      <c r="O107" s="28">
        <v>725.34780413072986</v>
      </c>
      <c r="P107" s="28">
        <v>773.88658585778126</v>
      </c>
      <c r="Q107" s="28">
        <v>822.71837418369046</v>
      </c>
      <c r="R107" s="28">
        <v>871.83848379371102</v>
      </c>
      <c r="S107" s="28">
        <v>921.2421769397389</v>
      </c>
      <c r="T107" s="28">
        <v>970.9253702121498</v>
      </c>
      <c r="U107" s="28">
        <v>1020.8847632377298</v>
      </c>
      <c r="V107" s="28">
        <v>1071.1168754561681</v>
      </c>
      <c r="W107" s="28">
        <v>1121.6175967490467</v>
      </c>
      <c r="X107" s="28">
        <v>1172.3836007714488</v>
      </c>
      <c r="Y107" s="28">
        <v>1223.4120882838504</v>
      </c>
      <c r="Z107" s="28">
        <v>1274.6989247153424</v>
      </c>
      <c r="AA107" s="28">
        <v>1326.2399892798114</v>
      </c>
      <c r="AB107" s="28">
        <v>1378.0325240975094</v>
      </c>
      <c r="AC107" s="28">
        <v>1430.0712806148827</v>
      </c>
      <c r="AD107" s="28">
        <v>1482.3509606634598</v>
      </c>
      <c r="AE107" s="28">
        <v>1534.8674371363466</v>
      </c>
      <c r="AF107" s="28">
        <v>1587.6167908181451</v>
      </c>
      <c r="AG107" s="28">
        <v>1640.5936406803435</v>
      </c>
    </row>
    <row r="108" spans="1:34" x14ac:dyDescent="0.3">
      <c r="A108" s="30"/>
      <c r="B108" t="s">
        <v>251</v>
      </c>
      <c r="C108" s="28">
        <v>0</v>
      </c>
      <c r="D108" s="31">
        <v>0</v>
      </c>
      <c r="E108" s="29">
        <v>0</v>
      </c>
      <c r="F108" s="31">
        <v>0</v>
      </c>
      <c r="G108" s="28">
        <v>63.34503396935142</v>
      </c>
      <c r="H108" s="28">
        <v>230.78695989831027</v>
      </c>
      <c r="I108" s="28">
        <v>309.79387468118586</v>
      </c>
      <c r="J108" s="28">
        <v>310.93967414097295</v>
      </c>
      <c r="K108" s="28">
        <v>435.48733494190827</v>
      </c>
      <c r="L108" s="28">
        <v>716.33913236540968</v>
      </c>
      <c r="M108" s="28">
        <v>732.64451788355427</v>
      </c>
      <c r="N108" s="28">
        <v>753.99197198140257</v>
      </c>
      <c r="O108" s="28">
        <v>866.69612635352405</v>
      </c>
      <c r="P108" s="28">
        <v>1058.493514134298</v>
      </c>
      <c r="Q108" s="28">
        <v>1218.8833838909475</v>
      </c>
      <c r="R108" s="28">
        <v>1357.8243730643976</v>
      </c>
      <c r="S108" s="28">
        <v>1490.1606889039481</v>
      </c>
      <c r="T108" s="28">
        <v>1599.331817516975</v>
      </c>
      <c r="U108" s="28">
        <v>1661.8169353447647</v>
      </c>
      <c r="V108" s="28">
        <v>1709.4772531671701</v>
      </c>
      <c r="W108" s="28">
        <v>1759.9833297637936</v>
      </c>
      <c r="X108" s="28">
        <v>1811.6406355215747</v>
      </c>
      <c r="Y108" s="28">
        <v>1864.9897044572156</v>
      </c>
      <c r="Z108" s="28">
        <v>1918.0014988045723</v>
      </c>
      <c r="AA108" s="28">
        <v>1968.9255801768952</v>
      </c>
      <c r="AB108" s="28">
        <v>2020.7119608738444</v>
      </c>
      <c r="AC108" s="28">
        <v>2065.2269702519939</v>
      </c>
      <c r="AD108" s="28">
        <v>2112.5475172694228</v>
      </c>
      <c r="AE108" s="28">
        <v>2157.6111036207294</v>
      </c>
      <c r="AF108" s="28">
        <v>2201.3403609898205</v>
      </c>
      <c r="AG108" s="28">
        <v>2244.0812569425984</v>
      </c>
    </row>
    <row r="109" spans="1:34" x14ac:dyDescent="0.3">
      <c r="A109" s="30"/>
      <c r="B109" t="s">
        <v>252</v>
      </c>
      <c r="C109" s="28">
        <v>28.168845634671221</v>
      </c>
      <c r="D109" s="31">
        <v>27.255816397753435</v>
      </c>
      <c r="E109" s="29">
        <v>27.379198723678247</v>
      </c>
      <c r="F109" s="31">
        <v>24.546155702678487</v>
      </c>
      <c r="G109" s="28">
        <v>24.546155702678487</v>
      </c>
      <c r="H109" s="28">
        <v>24.546155702678487</v>
      </c>
      <c r="I109" s="28">
        <v>24.546155702678487</v>
      </c>
      <c r="J109" s="28">
        <v>24.546155702678487</v>
      </c>
      <c r="K109" s="28">
        <v>24.546155702678487</v>
      </c>
      <c r="L109" s="28">
        <v>103.85110274527501</v>
      </c>
      <c r="M109" s="28">
        <v>103.85110274527501</v>
      </c>
      <c r="N109" s="28">
        <v>103.85110274527503</v>
      </c>
      <c r="O109" s="28">
        <v>103.85110274527501</v>
      </c>
      <c r="P109" s="28">
        <v>103.85110274527503</v>
      </c>
      <c r="Q109" s="28">
        <v>103.85110274527503</v>
      </c>
      <c r="R109" s="28">
        <v>103.85110274527501</v>
      </c>
      <c r="S109" s="28">
        <v>103.85110274527501</v>
      </c>
      <c r="T109" s="28">
        <v>103.85110274527501</v>
      </c>
      <c r="U109" s="28">
        <v>103.85110274527501</v>
      </c>
      <c r="V109" s="28">
        <v>103.85110274527501</v>
      </c>
      <c r="W109" s="28">
        <v>103.85110274527501</v>
      </c>
      <c r="X109" s="28">
        <v>103.85110274527501</v>
      </c>
      <c r="Y109" s="28">
        <v>103.85110274527503</v>
      </c>
      <c r="Z109" s="28">
        <v>103.85110274527501</v>
      </c>
      <c r="AA109" s="28">
        <v>103.85110274527503</v>
      </c>
      <c r="AB109" s="28">
        <v>103.85110274527501</v>
      </c>
      <c r="AC109" s="28">
        <v>103.85110274527503</v>
      </c>
      <c r="AD109" s="28">
        <v>103.85110274527501</v>
      </c>
      <c r="AE109" s="28">
        <v>103.85110274527501</v>
      </c>
      <c r="AF109" s="28">
        <v>103.85110274527501</v>
      </c>
      <c r="AG109" s="28">
        <v>103.85110274527501</v>
      </c>
    </row>
    <row r="110" spans="1:34" x14ac:dyDescent="0.3">
      <c r="A110" s="30"/>
      <c r="B110" t="s">
        <v>262</v>
      </c>
      <c r="C110" s="28">
        <v>780</v>
      </c>
      <c r="D110" s="31">
        <v>780</v>
      </c>
      <c r="E110" s="29">
        <v>780</v>
      </c>
      <c r="F110" s="31">
        <v>780</v>
      </c>
      <c r="G110" s="28">
        <v>780</v>
      </c>
      <c r="H110" s="28">
        <v>400</v>
      </c>
      <c r="I110" s="28">
        <v>400</v>
      </c>
      <c r="J110" s="28">
        <v>400</v>
      </c>
      <c r="K110" s="28">
        <v>400</v>
      </c>
      <c r="L110" s="28">
        <v>400</v>
      </c>
      <c r="M110" s="28">
        <v>400</v>
      </c>
      <c r="N110" s="28">
        <v>400</v>
      </c>
      <c r="O110" s="28">
        <v>400</v>
      </c>
      <c r="P110" s="28">
        <v>400</v>
      </c>
      <c r="Q110" s="28">
        <v>400</v>
      </c>
      <c r="R110" s="28">
        <v>400</v>
      </c>
      <c r="S110" s="28">
        <v>400</v>
      </c>
      <c r="T110" s="28">
        <v>400</v>
      </c>
      <c r="U110" s="28">
        <v>400</v>
      </c>
      <c r="V110" s="28">
        <v>400</v>
      </c>
      <c r="W110" s="28">
        <v>400</v>
      </c>
      <c r="X110" s="28">
        <v>400</v>
      </c>
      <c r="Y110" s="28">
        <v>400</v>
      </c>
      <c r="Z110" s="28">
        <v>400</v>
      </c>
      <c r="AA110" s="28">
        <v>400</v>
      </c>
      <c r="AB110" s="28">
        <v>400</v>
      </c>
      <c r="AC110" s="28">
        <v>400</v>
      </c>
      <c r="AD110" s="28">
        <v>400</v>
      </c>
      <c r="AE110" s="28">
        <v>400</v>
      </c>
      <c r="AF110" s="28">
        <v>400</v>
      </c>
      <c r="AG110" s="28">
        <v>400</v>
      </c>
    </row>
    <row r="111" spans="1:34" x14ac:dyDescent="0.3">
      <c r="A111" s="30"/>
      <c r="B111" t="s">
        <v>263</v>
      </c>
      <c r="C111" s="28">
        <v>750</v>
      </c>
      <c r="D111" s="31">
        <v>750</v>
      </c>
      <c r="E111" s="29">
        <v>750</v>
      </c>
      <c r="F111" s="31">
        <v>750</v>
      </c>
      <c r="G111" s="28">
        <v>750</v>
      </c>
      <c r="H111" s="28">
        <v>750</v>
      </c>
      <c r="I111" s="28">
        <v>750</v>
      </c>
      <c r="J111" s="28">
        <v>750</v>
      </c>
      <c r="K111" s="28">
        <v>750</v>
      </c>
      <c r="L111" s="28">
        <v>750</v>
      </c>
      <c r="M111" s="28">
        <v>750</v>
      </c>
      <c r="N111" s="28">
        <v>750</v>
      </c>
      <c r="O111" s="28">
        <v>750</v>
      </c>
      <c r="P111" s="28">
        <v>750</v>
      </c>
      <c r="Q111" s="28">
        <v>750</v>
      </c>
      <c r="R111" s="28">
        <v>750</v>
      </c>
      <c r="S111" s="28">
        <v>750</v>
      </c>
      <c r="T111" s="28">
        <v>750</v>
      </c>
      <c r="U111" s="28">
        <v>750</v>
      </c>
      <c r="V111" s="28">
        <v>750</v>
      </c>
      <c r="W111" s="28">
        <v>750</v>
      </c>
      <c r="X111" s="28">
        <v>750</v>
      </c>
      <c r="Y111" s="28">
        <v>750</v>
      </c>
      <c r="Z111" s="28">
        <v>750</v>
      </c>
      <c r="AA111" s="28">
        <v>750</v>
      </c>
      <c r="AB111" s="28">
        <v>750</v>
      </c>
      <c r="AC111" s="28">
        <v>750</v>
      </c>
      <c r="AD111" s="28">
        <v>750</v>
      </c>
      <c r="AE111" s="28">
        <v>750</v>
      </c>
      <c r="AF111" s="28">
        <v>750</v>
      </c>
      <c r="AG111" s="28">
        <v>750</v>
      </c>
    </row>
    <row r="112" spans="1:34" x14ac:dyDescent="0.3">
      <c r="A112" s="30"/>
      <c r="B112" t="s">
        <v>264</v>
      </c>
      <c r="C112" s="28">
        <v>605</v>
      </c>
      <c r="D112" s="31">
        <v>605</v>
      </c>
      <c r="E112" s="29">
        <v>605</v>
      </c>
      <c r="F112" s="31">
        <v>605</v>
      </c>
      <c r="G112" s="28">
        <v>605</v>
      </c>
      <c r="H112" s="28">
        <v>605</v>
      </c>
      <c r="I112" s="28">
        <v>605</v>
      </c>
      <c r="J112" s="28">
        <v>605</v>
      </c>
      <c r="K112" s="28">
        <v>605</v>
      </c>
      <c r="L112" s="28">
        <v>605</v>
      </c>
      <c r="M112" s="28">
        <v>605</v>
      </c>
      <c r="N112" s="28">
        <v>605</v>
      </c>
      <c r="O112" s="28">
        <v>605</v>
      </c>
      <c r="P112" s="28">
        <v>605</v>
      </c>
      <c r="Q112" s="28">
        <v>605</v>
      </c>
      <c r="R112" s="28">
        <v>605</v>
      </c>
      <c r="S112" s="28">
        <v>605</v>
      </c>
      <c r="T112" s="28">
        <v>605</v>
      </c>
      <c r="U112" s="28">
        <v>605</v>
      </c>
      <c r="V112" s="28">
        <v>605</v>
      </c>
      <c r="W112" s="28">
        <v>605</v>
      </c>
      <c r="X112" s="28">
        <v>605</v>
      </c>
      <c r="Y112" s="28">
        <v>605</v>
      </c>
      <c r="Z112" s="28">
        <v>605</v>
      </c>
      <c r="AA112" s="28">
        <v>605</v>
      </c>
      <c r="AB112" s="28">
        <v>605</v>
      </c>
      <c r="AC112" s="28">
        <v>605</v>
      </c>
      <c r="AD112" s="28">
        <v>605</v>
      </c>
      <c r="AE112" s="28">
        <v>605</v>
      </c>
      <c r="AF112" s="28">
        <v>605</v>
      </c>
      <c r="AG112" s="28">
        <v>605</v>
      </c>
    </row>
    <row r="113" spans="1:34" x14ac:dyDescent="0.3">
      <c r="A113" s="30"/>
      <c r="B113" t="s">
        <v>265</v>
      </c>
      <c r="C113" s="28">
        <v>6895.2842551539534</v>
      </c>
      <c r="D113" s="31">
        <v>7047.0578656845018</v>
      </c>
      <c r="E113" s="29">
        <v>7178.2246642209711</v>
      </c>
      <c r="F113" s="31">
        <v>7312.4731887020953</v>
      </c>
      <c r="G113" s="28">
        <v>7683.1187028218765</v>
      </c>
      <c r="H113" s="28">
        <v>8091.7070549849568</v>
      </c>
      <c r="I113" s="28">
        <v>8358.3635409606904</v>
      </c>
      <c r="J113" s="28">
        <v>8524.7108875036847</v>
      </c>
      <c r="K113" s="28">
        <v>8700.6020244119554</v>
      </c>
      <c r="L113" s="28">
        <v>9148.0932167425944</v>
      </c>
      <c r="M113" s="28">
        <v>9217.3562817450711</v>
      </c>
      <c r="N113" s="28">
        <v>9296.2085415517231</v>
      </c>
      <c r="O113" s="28">
        <v>9526.0501013040575</v>
      </c>
      <c r="P113" s="28">
        <v>9905.2025032364854</v>
      </c>
      <c r="Q113" s="28">
        <v>10269.73872329876</v>
      </c>
      <c r="R113" s="28">
        <v>10630.272387998291</v>
      </c>
      <c r="S113" s="28">
        <v>11012.84152226757</v>
      </c>
      <c r="T113" s="28">
        <v>11418.654196912848</v>
      </c>
      <c r="U113" s="28">
        <v>11739.382404475236</v>
      </c>
      <c r="V113" s="28">
        <v>12007.074149124081</v>
      </c>
      <c r="W113" s="28">
        <v>12249.110623862745</v>
      </c>
      <c r="X113" s="28">
        <v>12491.239467889811</v>
      </c>
      <c r="Y113" s="28">
        <v>12727.702705002637</v>
      </c>
      <c r="Z113" s="28">
        <v>12957.002701288469</v>
      </c>
      <c r="AA113" s="28">
        <v>13175.425381390278</v>
      </c>
      <c r="AB113" s="28">
        <v>13400.106360588601</v>
      </c>
      <c r="AC113" s="28">
        <v>13600.649088508269</v>
      </c>
      <c r="AD113" s="28">
        <v>13809.464244778648</v>
      </c>
      <c r="AE113" s="28">
        <v>14007.455489209286</v>
      </c>
      <c r="AF113" s="28">
        <v>14198.916137985239</v>
      </c>
      <c r="AG113" s="28">
        <v>14385.240368547133</v>
      </c>
      <c r="AH113" s="37"/>
    </row>
    <row r="114" spans="1:34" x14ac:dyDescent="0.3">
      <c r="A114" s="30"/>
      <c r="B114" t="s">
        <v>266</v>
      </c>
      <c r="C114" s="28">
        <v>2135</v>
      </c>
      <c r="D114" s="31">
        <v>2135</v>
      </c>
      <c r="E114" s="29">
        <v>2135</v>
      </c>
      <c r="F114" s="31">
        <v>2135</v>
      </c>
      <c r="G114" s="28">
        <v>2135</v>
      </c>
      <c r="H114" s="28">
        <v>1755</v>
      </c>
      <c r="I114" s="28">
        <v>1755</v>
      </c>
      <c r="J114" s="28">
        <v>1755</v>
      </c>
      <c r="K114" s="28">
        <v>1755</v>
      </c>
      <c r="L114" s="28">
        <v>1755</v>
      </c>
      <c r="M114" s="28">
        <v>1755</v>
      </c>
      <c r="N114" s="28">
        <v>1755</v>
      </c>
      <c r="O114" s="28">
        <v>1755</v>
      </c>
      <c r="P114" s="28">
        <v>1755</v>
      </c>
      <c r="Q114" s="28">
        <v>1755</v>
      </c>
      <c r="R114" s="28">
        <v>1755</v>
      </c>
      <c r="S114" s="28">
        <v>1755</v>
      </c>
      <c r="T114" s="28">
        <v>1755</v>
      </c>
      <c r="U114" s="28">
        <v>1755</v>
      </c>
      <c r="V114" s="28">
        <v>1755</v>
      </c>
      <c r="W114" s="28">
        <v>1755</v>
      </c>
      <c r="X114" s="28">
        <v>1755</v>
      </c>
      <c r="Y114" s="28">
        <v>1755</v>
      </c>
      <c r="Z114" s="28">
        <v>1755</v>
      </c>
      <c r="AA114" s="28">
        <v>1755</v>
      </c>
      <c r="AB114" s="28">
        <v>1755</v>
      </c>
      <c r="AC114" s="28">
        <v>1755</v>
      </c>
      <c r="AD114" s="28">
        <v>1755</v>
      </c>
      <c r="AE114" s="28">
        <v>1755</v>
      </c>
      <c r="AF114" s="28">
        <v>1755</v>
      </c>
      <c r="AG114" s="28">
        <v>1755</v>
      </c>
    </row>
    <row r="115" spans="1:34" x14ac:dyDescent="0.3">
      <c r="A115" s="30" t="s">
        <v>123</v>
      </c>
      <c r="C115" s="28">
        <v>9030.2842551539543</v>
      </c>
      <c r="D115" s="31">
        <v>9182.0578656845028</v>
      </c>
      <c r="E115" s="29">
        <v>9313.224664220972</v>
      </c>
      <c r="F115" s="31">
        <v>9447.4731887020953</v>
      </c>
      <c r="G115" s="28">
        <v>9818.1187028218774</v>
      </c>
      <c r="H115" s="28">
        <v>9846.7070549849559</v>
      </c>
      <c r="I115" s="28">
        <v>10113.36354096069</v>
      </c>
      <c r="J115" s="28">
        <v>10279.710887503685</v>
      </c>
      <c r="K115" s="28">
        <v>10455.602024411955</v>
      </c>
      <c r="L115" s="28">
        <v>10903.093216742594</v>
      </c>
      <c r="M115" s="28">
        <v>10972.356281745071</v>
      </c>
      <c r="N115" s="28">
        <v>11051.208541551723</v>
      </c>
      <c r="O115" s="28">
        <v>11281.050101304058</v>
      </c>
      <c r="P115" s="28">
        <v>11660.202503236485</v>
      </c>
      <c r="Q115" s="28">
        <v>12024.73872329876</v>
      </c>
      <c r="R115" s="28">
        <v>12385.272387998291</v>
      </c>
      <c r="S115" s="28">
        <v>12767.84152226757</v>
      </c>
      <c r="T115" s="28">
        <v>13173.654196912848</v>
      </c>
      <c r="U115" s="28">
        <v>13494.382404475236</v>
      </c>
      <c r="V115" s="28">
        <v>13762.074149124081</v>
      </c>
      <c r="W115" s="28">
        <v>14004.110623862745</v>
      </c>
      <c r="X115" s="28">
        <v>14246.239467889811</v>
      </c>
      <c r="Y115" s="28">
        <v>14482.702705002637</v>
      </c>
      <c r="Z115" s="28">
        <v>14712.002701288469</v>
      </c>
      <c r="AA115" s="28">
        <v>14930.425381390278</v>
      </c>
      <c r="AB115" s="28">
        <v>15155.106360588601</v>
      </c>
      <c r="AC115" s="28">
        <v>15355.649088508269</v>
      </c>
      <c r="AD115" s="28">
        <v>15564.464244778648</v>
      </c>
      <c r="AE115" s="28">
        <v>15762.455489209286</v>
      </c>
      <c r="AF115" s="28">
        <v>15953.916137985239</v>
      </c>
      <c r="AG115" s="28">
        <v>16140.240368547133</v>
      </c>
    </row>
    <row r="116" spans="1:34" x14ac:dyDescent="0.3">
      <c r="A116" s="30"/>
      <c r="B116" s="39" t="s">
        <v>243</v>
      </c>
      <c r="C116" s="40">
        <v>0</v>
      </c>
      <c r="D116" s="40">
        <v>0</v>
      </c>
      <c r="E116" s="41">
        <v>0</v>
      </c>
      <c r="F116" s="40">
        <v>0</v>
      </c>
      <c r="G116" s="42">
        <v>0</v>
      </c>
      <c r="H116" s="42">
        <v>5.318001295658914E-2</v>
      </c>
      <c r="I116" s="42">
        <v>8.7886815791458295E-2</v>
      </c>
      <c r="J116" s="42">
        <v>0.10953783446983656</v>
      </c>
      <c r="K116" s="42">
        <v>0.13243102976091925</v>
      </c>
      <c r="L116" s="42">
        <v>0.19067446053939774</v>
      </c>
      <c r="M116" s="43">
        <v>0.19968942798706157</v>
      </c>
      <c r="N116" s="40">
        <v>0</v>
      </c>
      <c r="O116" s="40">
        <v>0</v>
      </c>
      <c r="P116" s="40">
        <v>0</v>
      </c>
      <c r="Q116" s="40">
        <v>0</v>
      </c>
      <c r="R116" s="40">
        <v>0</v>
      </c>
      <c r="S116" s="40">
        <v>0</v>
      </c>
      <c r="T116" s="40">
        <v>0</v>
      </c>
      <c r="U116" s="40">
        <v>0</v>
      </c>
      <c r="V116" s="40">
        <v>0</v>
      </c>
      <c r="W116" s="40">
        <v>0</v>
      </c>
      <c r="X116" s="40">
        <v>0</v>
      </c>
      <c r="Y116" s="40">
        <v>0</v>
      </c>
      <c r="Z116" s="40">
        <v>0</v>
      </c>
      <c r="AA116" s="40">
        <v>0</v>
      </c>
      <c r="AB116" s="40">
        <v>0</v>
      </c>
      <c r="AC116" s="40">
        <v>0</v>
      </c>
      <c r="AD116" s="40">
        <v>0</v>
      </c>
      <c r="AE116" s="40">
        <v>0</v>
      </c>
      <c r="AF116" s="40">
        <v>0</v>
      </c>
      <c r="AG116" s="40">
        <v>0</v>
      </c>
    </row>
    <row r="117" spans="1:34" x14ac:dyDescent="0.3">
      <c r="A117" s="30"/>
    </row>
    <row r="118" spans="1:34" x14ac:dyDescent="0.3">
      <c r="A118" s="8" t="s">
        <v>267</v>
      </c>
      <c r="B118" s="8"/>
      <c r="C118" s="25"/>
      <c r="D118" s="26"/>
      <c r="E118" s="27"/>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4" x14ac:dyDescent="0.3">
      <c r="A119" s="30"/>
      <c r="B119" t="s">
        <v>268</v>
      </c>
      <c r="C119" s="7">
        <v>0.83823375093145525</v>
      </c>
      <c r="D119" s="44">
        <v>0.84924241483784146</v>
      </c>
      <c r="E119" s="45">
        <v>0.89885881381014732</v>
      </c>
      <c r="F119" s="44">
        <v>0.90666988209678745</v>
      </c>
      <c r="G119" s="7">
        <v>0.84443970952432168</v>
      </c>
      <c r="H119" s="7">
        <v>0.89018956156770379</v>
      </c>
      <c r="I119" s="7">
        <v>0.89655611676324709</v>
      </c>
      <c r="J119" s="7">
        <v>0.89909605021919514</v>
      </c>
      <c r="K119" s="7">
        <v>0.8967546741976502</v>
      </c>
      <c r="L119" s="7">
        <v>0.89800488268708301</v>
      </c>
      <c r="M119" s="20">
        <v>0.90900211376343354</v>
      </c>
      <c r="N119" s="7">
        <v>0.90469004404176623</v>
      </c>
      <c r="O119" s="7">
        <v>0.90688454531191021</v>
      </c>
      <c r="P119" s="7">
        <v>0.91539295109972652</v>
      </c>
      <c r="Q119" s="7">
        <v>0.92237651569515766</v>
      </c>
      <c r="R119" s="7">
        <v>0.92887304387393932</v>
      </c>
      <c r="S119" s="7">
        <v>0.93488665416669814</v>
      </c>
      <c r="T119" s="7">
        <v>0.94067456875649791</v>
      </c>
      <c r="U119" s="7">
        <v>0.94351787198781445</v>
      </c>
      <c r="V119" s="7">
        <v>0.94094606781905821</v>
      </c>
      <c r="W119" s="7">
        <v>0.9425273270400617</v>
      </c>
      <c r="X119" s="7">
        <v>0.94160166597104367</v>
      </c>
      <c r="Y119" s="7">
        <v>0.94074421651693751</v>
      </c>
      <c r="Z119" s="7">
        <v>0.93985878917447396</v>
      </c>
      <c r="AA119" s="7">
        <v>0.93911752326638631</v>
      </c>
      <c r="AB119" s="7">
        <v>0.93813326093335092</v>
      </c>
      <c r="AC119" s="7">
        <v>0.93786795349065433</v>
      </c>
      <c r="AD119" s="7">
        <v>0.93694750071585908</v>
      </c>
      <c r="AE119" s="7">
        <v>0.93630190657654311</v>
      </c>
      <c r="AF119" s="7">
        <v>0.93575989260138714</v>
      </c>
      <c r="AG119" s="7">
        <v>0.93529297156336455</v>
      </c>
    </row>
    <row r="120" spans="1:34" x14ac:dyDescent="0.3">
      <c r="A120" s="30"/>
      <c r="B120" t="s">
        <v>269</v>
      </c>
      <c r="C120" s="7">
        <v>0.81226484351783623</v>
      </c>
      <c r="D120" s="44">
        <v>0.8221404026010688</v>
      </c>
      <c r="E120" s="45">
        <v>0.8718662990374948</v>
      </c>
      <c r="F120" s="44">
        <v>0.88208117355994775</v>
      </c>
      <c r="G120" s="7">
        <v>0.82491550125618007</v>
      </c>
      <c r="H120" s="7">
        <v>0.86915147583021546</v>
      </c>
      <c r="I120" s="7">
        <v>0.88244769586510108</v>
      </c>
      <c r="J120" s="7">
        <v>0.88513745611734718</v>
      </c>
      <c r="K120" s="7">
        <v>0.88300270690966165</v>
      </c>
      <c r="L120" s="7">
        <v>0.88442812947162341</v>
      </c>
      <c r="M120" s="7">
        <v>0.89515091592144791</v>
      </c>
      <c r="N120" s="7">
        <v>0.89107530498416865</v>
      </c>
      <c r="O120" s="7">
        <v>0.8933272030318149</v>
      </c>
      <c r="P120" s="7">
        <v>0.90172169419902515</v>
      </c>
      <c r="Q120" s="7">
        <v>0.90864863951212316</v>
      </c>
      <c r="R120" s="7">
        <v>0.91510441154115196</v>
      </c>
      <c r="S120" s="7">
        <v>0.92111052392647963</v>
      </c>
      <c r="T120" s="7">
        <v>0.92691975956862516</v>
      </c>
      <c r="U120" s="7">
        <v>0.92985033680644236</v>
      </c>
      <c r="V120" s="7">
        <v>0.92754141906344567</v>
      </c>
      <c r="W120" s="7">
        <v>0.92925549046328015</v>
      </c>
      <c r="X120" s="7">
        <v>0.92853107998928441</v>
      </c>
      <c r="Y120" s="7">
        <v>0.92786104035967631</v>
      </c>
      <c r="Z120" s="7">
        <v>0.9271545194424512</v>
      </c>
      <c r="AA120" s="7">
        <v>0.92657360742859307</v>
      </c>
      <c r="AB120" s="7">
        <v>0.92576230644639512</v>
      </c>
      <c r="AC120" s="7">
        <v>0.92561701127488039</v>
      </c>
      <c r="AD120" s="7">
        <v>0.92485076489321005</v>
      </c>
      <c r="AE120" s="7">
        <v>0.92433547090731527</v>
      </c>
      <c r="AF120" s="7">
        <v>0.9239146448287231</v>
      </c>
      <c r="AG120" s="7">
        <v>0.92355905232447066</v>
      </c>
    </row>
    <row r="121" spans="1:34" x14ac:dyDescent="0.3">
      <c r="A121" s="30"/>
    </row>
    <row r="122" spans="1:34" x14ac:dyDescent="0.3">
      <c r="A122" s="8" t="s">
        <v>270</v>
      </c>
      <c r="B122" s="8"/>
      <c r="C122" s="25"/>
      <c r="D122" s="26"/>
      <c r="E122" s="27"/>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4" x14ac:dyDescent="0.3">
      <c r="A123" s="30"/>
      <c r="B123" t="s">
        <v>236</v>
      </c>
      <c r="C123" s="46">
        <v>7.1977803831056324</v>
      </c>
      <c r="D123" s="47">
        <v>7.1907962487067998</v>
      </c>
      <c r="E123" s="48">
        <v>6.7895917953963991</v>
      </c>
      <c r="F123" s="47">
        <v>7.2043864084031997</v>
      </c>
      <c r="G123" s="46">
        <v>6.9255454001578682</v>
      </c>
      <c r="H123" s="46">
        <v>6.6868692663982614</v>
      </c>
      <c r="I123" s="46">
        <v>6.2910626231140441</v>
      </c>
      <c r="J123" s="46">
        <v>6.0097588033517493</v>
      </c>
      <c r="K123" s="46">
        <v>5.9620044290105998</v>
      </c>
      <c r="L123" s="46">
        <v>5.9285783760637152</v>
      </c>
      <c r="M123" s="46">
        <v>5.8592851940407806</v>
      </c>
      <c r="N123" s="46">
        <v>5.8209057143660488</v>
      </c>
      <c r="O123" s="46">
        <v>5.7742694902367804</v>
      </c>
      <c r="P123" s="46">
        <v>5.7226530726397131</v>
      </c>
      <c r="Q123" s="46">
        <v>5.6596331219308809</v>
      </c>
      <c r="R123" s="46">
        <v>5.6182440242904574</v>
      </c>
      <c r="S123" s="46">
        <v>5.5647413658408826</v>
      </c>
      <c r="T123" s="46">
        <v>5.496223311253452</v>
      </c>
      <c r="U123" s="46">
        <v>5.4228255470059796</v>
      </c>
      <c r="V123" s="46">
        <v>5.3757751074139053</v>
      </c>
      <c r="W123" s="46">
        <v>5.3283516454529556</v>
      </c>
      <c r="X123" s="46">
        <v>5.2756864086480659</v>
      </c>
      <c r="Y123" s="46">
        <v>5.209433223652927</v>
      </c>
      <c r="Z123" s="46">
        <v>5.1607089901279579</v>
      </c>
      <c r="AA123" s="46">
        <v>5.1127727278186033</v>
      </c>
      <c r="AB123" s="46">
        <v>5.0657402257535598</v>
      </c>
      <c r="AC123" s="46">
        <v>5.0154179352007553</v>
      </c>
      <c r="AD123" s="46">
        <v>4.9700540839317711</v>
      </c>
      <c r="AE123" s="46">
        <v>4.9254036109496937</v>
      </c>
      <c r="AF123" s="46">
        <v>4.8812049086142668</v>
      </c>
      <c r="AG123" s="46">
        <v>4.8379405644116664</v>
      </c>
    </row>
    <row r="124" spans="1:34" x14ac:dyDescent="0.3">
      <c r="A124" s="30"/>
      <c r="B124" t="s">
        <v>237</v>
      </c>
      <c r="C124" s="46">
        <v>7.87591256581171</v>
      </c>
      <c r="D124" s="47">
        <v>7.6653398256312002</v>
      </c>
      <c r="E124" s="48">
        <v>7.4217349987362349</v>
      </c>
      <c r="F124" s="47">
        <v>7.6972615776503286</v>
      </c>
      <c r="G124" s="46">
        <v>7.3946334745842375</v>
      </c>
      <c r="H124" s="46">
        <v>7.1668267750677268</v>
      </c>
      <c r="I124" s="46">
        <v>6.7654279871000442</v>
      </c>
      <c r="J124" s="46">
        <v>6.5086848298928475</v>
      </c>
      <c r="K124" s="46">
        <v>6.4414987435495172</v>
      </c>
      <c r="L124" s="46">
        <v>6.3922033081363629</v>
      </c>
      <c r="M124" s="46">
        <v>6.3246789129819936</v>
      </c>
      <c r="N124" s="46">
        <v>6.2760532286427173</v>
      </c>
      <c r="O124" s="46">
        <v>6.2074088510718157</v>
      </c>
      <c r="P124" s="46">
        <v>6.1384414838940629</v>
      </c>
      <c r="Q124" s="46">
        <v>6.0521823355898707</v>
      </c>
      <c r="R124" s="46">
        <v>6.0048831154434827</v>
      </c>
      <c r="S124" s="46">
        <v>5.9200122006018905</v>
      </c>
      <c r="T124" s="46">
        <v>5.8185525969294556</v>
      </c>
      <c r="U124" s="46">
        <v>5.7152794678118761</v>
      </c>
      <c r="V124" s="46">
        <v>5.6459811357616205</v>
      </c>
      <c r="W124" s="46">
        <v>5.5746260192062582</v>
      </c>
      <c r="X124" s="46">
        <v>5.4793744039717422</v>
      </c>
      <c r="Y124" s="46">
        <v>5.3809040622323918</v>
      </c>
      <c r="Z124" s="46">
        <v>5.3078341111893472</v>
      </c>
      <c r="AA124" s="46">
        <v>5.2361469631039155</v>
      </c>
      <c r="AB124" s="46">
        <v>5.1663311561199716</v>
      </c>
      <c r="AC124" s="46">
        <v>5.0811475108718378</v>
      </c>
      <c r="AD124" s="46">
        <v>5.0147707262095613</v>
      </c>
      <c r="AE124" s="46">
        <v>4.9495302895165931</v>
      </c>
      <c r="AF124" s="46">
        <v>4.8852378758562214</v>
      </c>
      <c r="AG124" s="46">
        <v>4.8225106013087373</v>
      </c>
    </row>
    <row r="125" spans="1:34" x14ac:dyDescent="0.3">
      <c r="A125" s="30"/>
      <c r="B125" t="s">
        <v>238</v>
      </c>
      <c r="C125" s="46">
        <v>43.14804571744078</v>
      </c>
      <c r="D125" s="47">
        <v>41.625300286662124</v>
      </c>
      <c r="E125" s="48">
        <v>39.445216894237916</v>
      </c>
      <c r="F125" s="47">
        <v>39.649956334370941</v>
      </c>
      <c r="G125" s="46">
        <v>38.936061737078219</v>
      </c>
      <c r="H125" s="46">
        <v>38.312905423113278</v>
      </c>
      <c r="I125" s="46">
        <v>38.144863977053362</v>
      </c>
      <c r="J125" s="46">
        <v>38.065151928180718</v>
      </c>
      <c r="K125" s="46">
        <v>38.045165597789946</v>
      </c>
      <c r="L125" s="46">
        <v>37.984220815379416</v>
      </c>
      <c r="M125" s="46">
        <v>37.95882277460521</v>
      </c>
      <c r="N125" s="46">
        <v>37.92912858133532</v>
      </c>
      <c r="O125" s="46">
        <v>37.894066282467499</v>
      </c>
      <c r="P125" s="46">
        <v>37.853573955914719</v>
      </c>
      <c r="Q125" s="46">
        <v>37.80638427581794</v>
      </c>
      <c r="R125" s="46">
        <v>37.753870379938711</v>
      </c>
      <c r="S125" s="46">
        <v>37.696127381087955</v>
      </c>
      <c r="T125" s="46">
        <v>37.632620969205171</v>
      </c>
      <c r="U125" s="46">
        <v>37.598730974885804</v>
      </c>
      <c r="V125" s="46">
        <v>37.560501030272718</v>
      </c>
      <c r="W125" s="46">
        <v>37.518119806069485</v>
      </c>
      <c r="X125" s="46">
        <v>37.47160692206419</v>
      </c>
      <c r="Y125" s="46">
        <v>37.42110583788677</v>
      </c>
      <c r="Z125" s="46">
        <v>37.366633925482049</v>
      </c>
      <c r="AA125" s="46">
        <v>37.308441407557872</v>
      </c>
      <c r="AB125" s="46">
        <v>37.246611596157635</v>
      </c>
      <c r="AC125" s="46">
        <v>37.181237675698192</v>
      </c>
      <c r="AD125" s="46">
        <v>37.112267599638045</v>
      </c>
      <c r="AE125" s="46">
        <v>37.03992425951423</v>
      </c>
      <c r="AF125" s="46">
        <v>36.964261024388378</v>
      </c>
      <c r="AG125" s="46">
        <v>36.885508983945023</v>
      </c>
    </row>
    <row r="126" spans="1:34" x14ac:dyDescent="0.3">
      <c r="A126" s="30"/>
      <c r="B126" t="s">
        <v>118</v>
      </c>
      <c r="C126" s="46">
        <v>41.111001524179997</v>
      </c>
      <c r="D126" s="47">
        <v>30.479160475990501</v>
      </c>
      <c r="E126" s="48">
        <v>29.558362334411129</v>
      </c>
      <c r="F126" s="47">
        <v>32.584543292437061</v>
      </c>
      <c r="G126" s="46">
        <v>51.295819089434346</v>
      </c>
      <c r="H126" s="46">
        <v>34.072786722505938</v>
      </c>
      <c r="I126" s="46">
        <v>31.467628740974604</v>
      </c>
      <c r="J126" s="46">
        <v>30.500580620670959</v>
      </c>
      <c r="K126" s="46">
        <v>31.261654557794415</v>
      </c>
      <c r="L126" s="46">
        <v>30.27461098441173</v>
      </c>
      <c r="M126" s="46">
        <v>25.402022998138193</v>
      </c>
      <c r="N126" s="46">
        <v>26.557766971725215</v>
      </c>
      <c r="O126" s="46">
        <v>25.707513434921815</v>
      </c>
      <c r="P126" s="46">
        <v>23.649638659065793</v>
      </c>
      <c r="Q126" s="46">
        <v>22.138735170700798</v>
      </c>
      <c r="R126" s="46">
        <v>20.692061198896781</v>
      </c>
      <c r="S126" s="46">
        <v>19.325950327734009</v>
      </c>
      <c r="T126" s="46">
        <v>17.962413419520765</v>
      </c>
      <c r="U126" s="46">
        <v>16.554200659458377</v>
      </c>
      <c r="V126" s="46">
        <v>17.087217628848094</v>
      </c>
      <c r="W126" s="46">
        <v>17.05824250387646</v>
      </c>
      <c r="X126" s="46">
        <v>17.575192153284743</v>
      </c>
      <c r="Y126" s="46">
        <v>17.961285390424781</v>
      </c>
      <c r="Z126" s="46">
        <v>18.341122002272463</v>
      </c>
      <c r="AA126" s="46">
        <v>18.657972604499498</v>
      </c>
      <c r="AB126" s="46">
        <v>19.002235561318891</v>
      </c>
      <c r="AC126" s="46">
        <v>19.150105331264413</v>
      </c>
      <c r="AD126" s="46">
        <v>19.539955534853203</v>
      </c>
      <c r="AE126" s="46">
        <v>19.896742138188937</v>
      </c>
      <c r="AF126" s="46">
        <v>20.030538237308114</v>
      </c>
      <c r="AG126" s="46">
        <v>20.293172835966629</v>
      </c>
    </row>
    <row r="127" spans="1:34" x14ac:dyDescent="0.3">
      <c r="A127" s="30"/>
      <c r="B127" t="s">
        <v>271</v>
      </c>
      <c r="C127" s="46">
        <v>77.788522057668445</v>
      </c>
      <c r="D127" s="47">
        <v>63.806533629800001</v>
      </c>
      <c r="E127" s="48">
        <v>59.036497320400002</v>
      </c>
      <c r="F127" s="47">
        <v>63.046228440044999</v>
      </c>
      <c r="G127" s="46">
        <v>72.8</v>
      </c>
      <c r="H127" s="46">
        <v>72.8</v>
      </c>
      <c r="I127" s="46">
        <v>72.8</v>
      </c>
      <c r="J127" s="46">
        <v>72.8</v>
      </c>
      <c r="K127" s="46">
        <v>39.9</v>
      </c>
      <c r="L127" s="46">
        <v>39.9</v>
      </c>
      <c r="M127" s="46">
        <v>7</v>
      </c>
      <c r="N127" s="46">
        <v>7</v>
      </c>
      <c r="O127" s="46">
        <v>7</v>
      </c>
      <c r="P127" s="46">
        <v>7</v>
      </c>
      <c r="Q127" s="46">
        <v>7</v>
      </c>
      <c r="R127" s="46">
        <v>7</v>
      </c>
      <c r="S127" s="46">
        <v>7</v>
      </c>
      <c r="T127" s="46">
        <v>7</v>
      </c>
      <c r="U127" s="46">
        <v>7</v>
      </c>
      <c r="V127" s="46">
        <v>7</v>
      </c>
      <c r="W127" s="46">
        <v>7</v>
      </c>
      <c r="X127" s="46">
        <v>7</v>
      </c>
      <c r="Y127" s="46">
        <v>7</v>
      </c>
      <c r="Z127" s="46">
        <v>7</v>
      </c>
      <c r="AA127" s="46">
        <v>7</v>
      </c>
      <c r="AB127" s="46">
        <v>7</v>
      </c>
      <c r="AC127" s="46">
        <v>7</v>
      </c>
      <c r="AD127" s="46">
        <v>7</v>
      </c>
      <c r="AE127" s="46">
        <v>7</v>
      </c>
      <c r="AF127" s="46">
        <v>7</v>
      </c>
      <c r="AG127" s="46">
        <v>7</v>
      </c>
    </row>
    <row r="128" spans="1:34" x14ac:dyDescent="0.3">
      <c r="A128" s="30" t="s">
        <v>123</v>
      </c>
      <c r="C128" s="46">
        <v>177.12126224820656</v>
      </c>
      <c r="D128" s="47">
        <v>150.7671304667906</v>
      </c>
      <c r="E128" s="48">
        <v>142.25140334318166</v>
      </c>
      <c r="F128" s="47">
        <v>150.18237605290653</v>
      </c>
      <c r="G128" s="46">
        <v>177.35205970125469</v>
      </c>
      <c r="H128" s="46">
        <v>159.03938818708519</v>
      </c>
      <c r="I128" s="46">
        <v>155.46898332824205</v>
      </c>
      <c r="J128" s="46">
        <v>153.88417618209627</v>
      </c>
      <c r="K128" s="46">
        <v>121.61032332814449</v>
      </c>
      <c r="L128" s="46">
        <v>120.47961348399122</v>
      </c>
      <c r="M128" s="46">
        <v>82.544809879766177</v>
      </c>
      <c r="N128" s="46">
        <v>83.583854496069307</v>
      </c>
      <c r="O128" s="46">
        <v>82.583258058697908</v>
      </c>
      <c r="P128" s="46">
        <v>80.364307171514298</v>
      </c>
      <c r="Q128" s="46">
        <v>78.656934904039488</v>
      </c>
      <c r="R128" s="46">
        <v>77.069058718569437</v>
      </c>
      <c r="S128" s="46">
        <v>75.50683127526473</v>
      </c>
      <c r="T128" s="46">
        <v>73.909810296908844</v>
      </c>
      <c r="U128" s="46">
        <v>72.291036649162038</v>
      </c>
      <c r="V128" s="46">
        <v>72.669474902296344</v>
      </c>
      <c r="W128" s="46">
        <v>72.479339974605153</v>
      </c>
      <c r="X128" s="46">
        <v>72.801859887968746</v>
      </c>
      <c r="Y128" s="46">
        <v>72.972728514196874</v>
      </c>
      <c r="Z128" s="46">
        <v>73.176299029071828</v>
      </c>
      <c r="AA128" s="46">
        <v>73.315333702979899</v>
      </c>
      <c r="AB128" s="46">
        <v>73.480918539350057</v>
      </c>
      <c r="AC128" s="46">
        <v>73.427908453035201</v>
      </c>
      <c r="AD128" s="46">
        <v>73.637047944632585</v>
      </c>
      <c r="AE128" s="46">
        <v>73.811600298169452</v>
      </c>
      <c r="AF128" s="46">
        <v>73.761242046166984</v>
      </c>
      <c r="AG128" s="46">
        <v>73.839132985632062</v>
      </c>
    </row>
    <row r="129" spans="1:33" x14ac:dyDescent="0.3">
      <c r="A129" s="30"/>
      <c r="B129" s="39"/>
      <c r="C129" s="40"/>
      <c r="D129" s="40"/>
      <c r="E129" s="41"/>
      <c r="F129" s="40"/>
      <c r="G129" s="40"/>
      <c r="H129" s="42"/>
      <c r="I129" s="42"/>
      <c r="J129" s="42"/>
      <c r="K129" s="42"/>
      <c r="L129" s="42"/>
      <c r="M129" s="42"/>
      <c r="N129" s="42"/>
      <c r="O129" s="42"/>
      <c r="P129" s="40"/>
      <c r="Q129" s="40"/>
      <c r="R129" s="40"/>
      <c r="S129" s="40"/>
      <c r="T129" s="40"/>
      <c r="U129" s="40"/>
      <c r="V129" s="40"/>
      <c r="W129" s="40"/>
      <c r="X129" s="40"/>
      <c r="Y129" s="40"/>
      <c r="Z129" s="40"/>
      <c r="AA129" s="40"/>
      <c r="AB129" s="40"/>
      <c r="AC129" s="40"/>
      <c r="AD129" s="40"/>
      <c r="AE129" s="40"/>
      <c r="AF129" s="40"/>
      <c r="AG129" s="40"/>
    </row>
    <row r="130" spans="1:33" x14ac:dyDescent="0.3">
      <c r="A130" s="8" t="s">
        <v>272</v>
      </c>
      <c r="B130" s="8"/>
      <c r="C130" s="25">
        <v>2020</v>
      </c>
      <c r="D130" s="26">
        <v>2021</v>
      </c>
      <c r="E130" s="27">
        <v>2022</v>
      </c>
      <c r="F130" s="25">
        <v>2023</v>
      </c>
      <c r="G130" s="25">
        <v>2024</v>
      </c>
      <c r="H130" s="25">
        <v>2025</v>
      </c>
      <c r="I130" s="25">
        <v>2026</v>
      </c>
      <c r="J130" s="25">
        <v>2027</v>
      </c>
      <c r="K130" s="25">
        <v>2028</v>
      </c>
      <c r="L130" s="25">
        <v>2029</v>
      </c>
      <c r="M130" s="25">
        <v>2030</v>
      </c>
      <c r="N130" s="25">
        <v>2031</v>
      </c>
      <c r="O130" s="25">
        <v>2032</v>
      </c>
      <c r="P130" s="25">
        <v>2033</v>
      </c>
      <c r="Q130" s="25">
        <v>2034</v>
      </c>
      <c r="R130" s="25">
        <v>2035</v>
      </c>
      <c r="S130" s="25">
        <v>2036</v>
      </c>
      <c r="T130" s="25">
        <v>2037</v>
      </c>
      <c r="U130" s="25">
        <v>2038</v>
      </c>
      <c r="V130" s="25">
        <v>2039</v>
      </c>
      <c r="W130" s="25">
        <v>2040</v>
      </c>
      <c r="X130" s="25">
        <v>2041</v>
      </c>
      <c r="Y130" s="25">
        <v>2042</v>
      </c>
      <c r="Z130" s="25">
        <v>2043</v>
      </c>
      <c r="AA130" s="25">
        <v>2044</v>
      </c>
      <c r="AB130" s="25">
        <v>2045</v>
      </c>
      <c r="AC130" s="25">
        <v>2046</v>
      </c>
      <c r="AD130" s="25">
        <v>2047</v>
      </c>
      <c r="AE130" s="25">
        <v>2048</v>
      </c>
      <c r="AF130" s="25">
        <v>2049</v>
      </c>
      <c r="AG130" s="25">
        <v>2050</v>
      </c>
    </row>
    <row r="131" spans="1:33" x14ac:dyDescent="0.3">
      <c r="A131" s="30"/>
      <c r="B131" t="s">
        <v>236</v>
      </c>
      <c r="C131" s="46">
        <v>0.27172825699999997</v>
      </c>
      <c r="D131" s="47">
        <v>0.236752088</v>
      </c>
      <c r="E131" s="48">
        <v>0.14963175213171201</v>
      </c>
      <c r="F131" s="47">
        <v>0.13399523403394811</v>
      </c>
      <c r="G131" s="46">
        <v>0.11850834768831592</v>
      </c>
      <c r="H131" s="46">
        <v>0.10317109309481542</v>
      </c>
      <c r="I131" s="46">
        <v>8.7983470253446661E-2</v>
      </c>
      <c r="J131" s="46">
        <v>7.2945479164209598E-2</v>
      </c>
      <c r="K131" s="46">
        <v>5.8057119827104257E-2</v>
      </c>
      <c r="L131" s="46">
        <v>4.3318392242130632E-2</v>
      </c>
      <c r="M131" s="46">
        <v>2.8729296409288712E-2</v>
      </c>
      <c r="N131" s="46">
        <v>1.4289832328578509E-2</v>
      </c>
      <c r="O131" s="46">
        <v>1.5781838561004947E-17</v>
      </c>
      <c r="P131" s="46">
        <v>0</v>
      </c>
      <c r="Q131" s="46">
        <v>0</v>
      </c>
      <c r="R131" s="46">
        <v>0</v>
      </c>
      <c r="S131" s="46">
        <v>0</v>
      </c>
      <c r="T131" s="46">
        <v>0</v>
      </c>
      <c r="U131" s="46">
        <v>0</v>
      </c>
      <c r="V131" s="46">
        <v>0</v>
      </c>
      <c r="W131" s="46">
        <v>0</v>
      </c>
      <c r="X131" s="46">
        <v>0</v>
      </c>
      <c r="Y131" s="46">
        <v>0</v>
      </c>
      <c r="Z131" s="46">
        <v>0</v>
      </c>
      <c r="AA131" s="46">
        <v>0</v>
      </c>
      <c r="AB131" s="46">
        <v>0</v>
      </c>
      <c r="AC131" s="46">
        <v>0</v>
      </c>
      <c r="AD131" s="46">
        <v>0</v>
      </c>
      <c r="AE131" s="46">
        <v>0</v>
      </c>
      <c r="AF131" s="46">
        <v>0</v>
      </c>
      <c r="AG131" s="46">
        <v>0</v>
      </c>
    </row>
    <row r="132" spans="1:33" x14ac:dyDescent="0.3">
      <c r="A132" s="30"/>
      <c r="B132" t="s">
        <v>237</v>
      </c>
      <c r="C132" s="46">
        <v>0.525838904</v>
      </c>
      <c r="D132" s="47">
        <v>0.452520323</v>
      </c>
      <c r="E132" s="48">
        <v>0.49332790489006961</v>
      </c>
      <c r="F132" s="47">
        <v>0.45813718100791129</v>
      </c>
      <c r="G132" s="46">
        <v>0.42327534239567971</v>
      </c>
      <c r="H132" s="46">
        <v>0.38874238905337483</v>
      </c>
      <c r="I132" s="46">
        <v>0.35453832098099675</v>
      </c>
      <c r="J132" s="46">
        <v>0.32066313817854525</v>
      </c>
      <c r="K132" s="46">
        <v>0.28711684064602055</v>
      </c>
      <c r="L132" s="46">
        <v>0.2538994283834225</v>
      </c>
      <c r="M132" s="46">
        <v>0.22101090139075116</v>
      </c>
      <c r="N132" s="46">
        <v>0.1884512596680066</v>
      </c>
      <c r="O132" s="46">
        <v>0.15622050321518871</v>
      </c>
      <c r="P132" s="46">
        <v>0.12431863203229757</v>
      </c>
      <c r="Q132" s="46">
        <v>9.2745646119333128E-2</v>
      </c>
      <c r="R132" s="46">
        <v>6.1501545476295383E-2</v>
      </c>
      <c r="S132" s="46">
        <v>3.0586330103184362E-2</v>
      </c>
      <c r="T132" s="46">
        <v>5.0662619879661626E-17</v>
      </c>
      <c r="U132" s="46">
        <v>0</v>
      </c>
      <c r="V132" s="46">
        <v>0</v>
      </c>
      <c r="W132" s="46">
        <v>0</v>
      </c>
      <c r="X132" s="46">
        <v>0</v>
      </c>
      <c r="Y132" s="46">
        <v>0</v>
      </c>
      <c r="Z132" s="46">
        <v>0</v>
      </c>
      <c r="AA132" s="46">
        <v>0</v>
      </c>
      <c r="AB132" s="46">
        <v>0</v>
      </c>
      <c r="AC132" s="46">
        <v>0</v>
      </c>
      <c r="AD132" s="46">
        <v>0</v>
      </c>
      <c r="AE132" s="46">
        <v>0</v>
      </c>
      <c r="AF132" s="46">
        <v>0</v>
      </c>
      <c r="AG132" s="46">
        <v>0</v>
      </c>
    </row>
    <row r="133" spans="1:33" x14ac:dyDescent="0.3">
      <c r="A133" s="30"/>
      <c r="B133" t="s">
        <v>49</v>
      </c>
      <c r="C133" s="46">
        <v>1.607491376</v>
      </c>
      <c r="D133" s="47">
        <v>1.515886904</v>
      </c>
      <c r="E133" s="48">
        <v>1.5144950863049698</v>
      </c>
      <c r="F133" s="47">
        <v>1.4064611034818819</v>
      </c>
      <c r="G133" s="46">
        <v>1.2994367840496643</v>
      </c>
      <c r="H133" s="46">
        <v>1.1934221280083164</v>
      </c>
      <c r="I133" s="46">
        <v>1.0884171353578382</v>
      </c>
      <c r="J133" s="46">
        <v>0.98442180609823049</v>
      </c>
      <c r="K133" s="46">
        <v>0.88143614022949257</v>
      </c>
      <c r="L133" s="46">
        <v>0.77946013775162448</v>
      </c>
      <c r="M133" s="46">
        <v>0.67849379866462656</v>
      </c>
      <c r="N133" s="46">
        <v>0.57853712296849846</v>
      </c>
      <c r="O133" s="46">
        <v>0.47959011066324053</v>
      </c>
      <c r="P133" s="46">
        <v>0.38165276174885254</v>
      </c>
      <c r="Q133" s="46">
        <v>0.28472507622533444</v>
      </c>
      <c r="R133" s="46">
        <v>0.18880705409268636</v>
      </c>
      <c r="S133" s="46">
        <v>9.3898695350908265E-2</v>
      </c>
      <c r="T133" s="46">
        <v>1.555320266835133E-16</v>
      </c>
      <c r="U133" s="46">
        <v>0</v>
      </c>
      <c r="V133" s="46">
        <v>0</v>
      </c>
      <c r="W133" s="46">
        <v>0</v>
      </c>
      <c r="X133" s="46">
        <v>0</v>
      </c>
      <c r="Y133" s="46">
        <v>0</v>
      </c>
      <c r="Z133" s="46">
        <v>0</v>
      </c>
      <c r="AA133" s="46">
        <v>0</v>
      </c>
      <c r="AB133" s="46">
        <v>0</v>
      </c>
      <c r="AC133" s="46">
        <v>0</v>
      </c>
      <c r="AD133" s="46">
        <v>0</v>
      </c>
      <c r="AE133" s="46">
        <v>0</v>
      </c>
      <c r="AF133" s="46">
        <v>0</v>
      </c>
      <c r="AG133" s="46">
        <v>0</v>
      </c>
    </row>
    <row r="134" spans="1:33" x14ac:dyDescent="0.3">
      <c r="A134" s="30"/>
      <c r="B134" t="s">
        <v>273</v>
      </c>
      <c r="C134" s="46">
        <v>0.56435099599999916</v>
      </c>
      <c r="D134" s="47">
        <v>1.3677497439999979</v>
      </c>
      <c r="E134" s="48">
        <v>1.315967829983159</v>
      </c>
      <c r="F134" s="47">
        <v>1.2439185912915809</v>
      </c>
      <c r="G134" s="46">
        <v>1.1725273365149946</v>
      </c>
      <c r="H134" s="46">
        <v>1.1017940656533998</v>
      </c>
      <c r="I134" s="46">
        <v>1.0317187787067967</v>
      </c>
      <c r="J134" s="46">
        <v>0.96230147567518498</v>
      </c>
      <c r="K134" s="46">
        <v>0.89354215655856495</v>
      </c>
      <c r="L134" s="46">
        <v>0.82544082135693642</v>
      </c>
      <c r="M134" s="46">
        <v>0.75799747007029949</v>
      </c>
      <c r="N134" s="46">
        <v>0.69121210269865418</v>
      </c>
      <c r="O134" s="46">
        <v>0.62508471924200049</v>
      </c>
      <c r="P134" s="46">
        <v>0.5596153197003384</v>
      </c>
      <c r="Q134" s="46">
        <v>0.49480390407366781</v>
      </c>
      <c r="R134" s="46">
        <v>0.43065047236198883</v>
      </c>
      <c r="S134" s="46">
        <v>0.3671550245653013</v>
      </c>
      <c r="T134" s="46">
        <v>0.30431756068360538</v>
      </c>
      <c r="U134" s="46">
        <v>0.2421380807169011</v>
      </c>
      <c r="V134" s="46">
        <v>0.18061658466518832</v>
      </c>
      <c r="W134" s="46">
        <v>0.11975307252846717</v>
      </c>
      <c r="X134" s="46">
        <v>5.9547544306737595E-2</v>
      </c>
      <c r="Y134" s="46">
        <v>0</v>
      </c>
      <c r="Z134" s="46">
        <v>0</v>
      </c>
      <c r="AA134" s="46">
        <v>0</v>
      </c>
      <c r="AB134" s="46">
        <v>0</v>
      </c>
      <c r="AC134" s="46">
        <v>0</v>
      </c>
      <c r="AD134" s="46">
        <v>0</v>
      </c>
      <c r="AE134" s="46">
        <v>0</v>
      </c>
      <c r="AF134" s="46">
        <v>0</v>
      </c>
      <c r="AG134" s="46">
        <v>0</v>
      </c>
    </row>
    <row r="135" spans="1:33" x14ac:dyDescent="0.3">
      <c r="A135" s="30"/>
      <c r="B135" t="s">
        <v>274</v>
      </c>
      <c r="C135" s="46">
        <v>17.619509546658808</v>
      </c>
      <c r="D135" s="47">
        <v>19.072747624783041</v>
      </c>
      <c r="E135" s="48">
        <v>16.989261473324802</v>
      </c>
      <c r="F135" s="47">
        <v>18.088994054472558</v>
      </c>
      <c r="G135" s="46">
        <v>18.088994054472558</v>
      </c>
      <c r="H135" s="46">
        <v>18.088994054472558</v>
      </c>
      <c r="I135" s="46">
        <v>7.6878224731508382</v>
      </c>
      <c r="J135" s="46">
        <v>7.6878224731508382</v>
      </c>
      <c r="K135" s="46">
        <v>7.6878224731508382</v>
      </c>
      <c r="L135" s="46">
        <v>7.6878224731508382</v>
      </c>
      <c r="M135" s="46">
        <v>7.6878224731508382</v>
      </c>
      <c r="N135" s="46">
        <v>7.6878224731508382</v>
      </c>
      <c r="O135" s="46">
        <v>7.6878224731508382</v>
      </c>
      <c r="P135" s="46">
        <v>7.6878224731508382</v>
      </c>
      <c r="Q135" s="46">
        <v>7.6878224731508382</v>
      </c>
      <c r="R135" s="46">
        <v>7.6878224731508382</v>
      </c>
      <c r="S135" s="46">
        <v>7.6878224731508382</v>
      </c>
      <c r="T135" s="46">
        <v>7.6878224731508382</v>
      </c>
      <c r="U135" s="46">
        <v>7.6878224731508382</v>
      </c>
      <c r="V135" s="46">
        <v>7.6878224731508382</v>
      </c>
      <c r="W135" s="46">
        <v>7.6878224731508382</v>
      </c>
      <c r="X135" s="46">
        <v>7.6878224731508382</v>
      </c>
      <c r="Y135" s="46">
        <v>7.6878224731508382</v>
      </c>
      <c r="Z135" s="46">
        <v>7.6878224731508382</v>
      </c>
      <c r="AA135" s="46">
        <v>7.6878224731508382</v>
      </c>
      <c r="AB135" s="46">
        <v>7.6878224731508382</v>
      </c>
      <c r="AC135" s="46">
        <v>7.6878224731508382</v>
      </c>
      <c r="AD135" s="46">
        <v>7.6878224731508382</v>
      </c>
      <c r="AE135" s="46">
        <v>7.6878224731508382</v>
      </c>
      <c r="AF135" s="46">
        <v>7.6878224731508382</v>
      </c>
      <c r="AG135" s="46">
        <v>7.6878224731508382</v>
      </c>
    </row>
    <row r="136" spans="1:33" x14ac:dyDescent="0.3">
      <c r="A136" s="30"/>
      <c r="B136" t="s">
        <v>275</v>
      </c>
      <c r="C136" s="46">
        <v>1.5280169868487752</v>
      </c>
      <c r="D136" s="47">
        <v>1.272976270075451</v>
      </c>
      <c r="E136" s="48">
        <v>1.05818559822234</v>
      </c>
      <c r="F136" s="47">
        <v>1.05818559822234</v>
      </c>
      <c r="G136" s="46">
        <v>1.05818559822234</v>
      </c>
      <c r="H136" s="46">
        <v>1.05818559822234</v>
      </c>
      <c r="I136" s="46">
        <v>1.05818559822234</v>
      </c>
      <c r="J136" s="46">
        <v>1.05818559822234</v>
      </c>
      <c r="K136" s="46">
        <v>1.05818559822234</v>
      </c>
      <c r="L136" s="46">
        <v>1.05818559822234</v>
      </c>
      <c r="M136" s="46">
        <v>1.05818559822234</v>
      </c>
      <c r="N136" s="46">
        <v>1.05818559822234</v>
      </c>
      <c r="O136" s="46">
        <v>1.05818559822234</v>
      </c>
      <c r="P136" s="46">
        <v>1.05818559822234</v>
      </c>
      <c r="Q136" s="46">
        <v>1.05818559822234</v>
      </c>
      <c r="R136" s="46">
        <v>1.05818559822234</v>
      </c>
      <c r="S136" s="46">
        <v>1.05818559822234</v>
      </c>
      <c r="T136" s="46">
        <v>1.05818559822234</v>
      </c>
      <c r="U136" s="46">
        <v>1.05818559822234</v>
      </c>
      <c r="V136" s="46">
        <v>1.05818559822234</v>
      </c>
      <c r="W136" s="46">
        <v>1.05818559822234</v>
      </c>
      <c r="X136" s="46">
        <v>1.05818559822234</v>
      </c>
      <c r="Y136" s="46">
        <v>1.05818559822234</v>
      </c>
      <c r="Z136" s="46">
        <v>1.05818559822234</v>
      </c>
      <c r="AA136" s="46">
        <v>1.05818559822234</v>
      </c>
      <c r="AB136" s="46">
        <v>1.05818559822234</v>
      </c>
      <c r="AC136" s="46">
        <v>1.05818559822234</v>
      </c>
      <c r="AD136" s="46">
        <v>1.05818559822234</v>
      </c>
      <c r="AE136" s="46">
        <v>1.05818559822234</v>
      </c>
      <c r="AF136" s="46">
        <v>1.05818559822234</v>
      </c>
      <c r="AG136" s="46">
        <v>1.05818559822234</v>
      </c>
    </row>
    <row r="137" spans="1:33" x14ac:dyDescent="0.3">
      <c r="A137" s="30"/>
      <c r="B137" t="s">
        <v>276</v>
      </c>
      <c r="C137" s="46">
        <v>16.439688078466386</v>
      </c>
      <c r="D137" s="47">
        <v>15.603843022437731</v>
      </c>
      <c r="E137" s="48">
        <v>14.736301873249232</v>
      </c>
      <c r="F137" s="47">
        <v>14.767506241692319</v>
      </c>
      <c r="G137" s="46">
        <v>14.909627808666704</v>
      </c>
      <c r="H137" s="46">
        <v>14.341490734989074</v>
      </c>
      <c r="I137" s="46">
        <v>13.848580955252155</v>
      </c>
      <c r="J137" s="46">
        <v>13.269155273671755</v>
      </c>
      <c r="K137" s="46">
        <v>12.577275045560596</v>
      </c>
      <c r="L137" s="46">
        <v>11.718827293835655</v>
      </c>
      <c r="M137" s="46">
        <v>10.741077301861791</v>
      </c>
      <c r="N137" s="46">
        <v>9.6221178175446251</v>
      </c>
      <c r="O137" s="46">
        <v>8.3624452612977773</v>
      </c>
      <c r="P137" s="46">
        <v>6.9631869664717012</v>
      </c>
      <c r="Q137" s="46">
        <v>5.4255337280268234</v>
      </c>
      <c r="R137" s="46">
        <v>3.7513026629065669</v>
      </c>
      <c r="S137" s="46">
        <v>1.9421851109009882</v>
      </c>
      <c r="T137" s="46">
        <v>1.6143815519399085E-15</v>
      </c>
      <c r="U137" s="46">
        <v>0</v>
      </c>
      <c r="V137" s="46">
        <v>0</v>
      </c>
      <c r="W137" s="46">
        <v>0</v>
      </c>
      <c r="X137" s="46">
        <v>0</v>
      </c>
      <c r="Y137" s="46">
        <v>0</v>
      </c>
      <c r="Z137" s="46">
        <v>0</v>
      </c>
      <c r="AA137" s="46">
        <v>0</v>
      </c>
      <c r="AB137" s="46">
        <v>0</v>
      </c>
      <c r="AC137" s="46">
        <v>0</v>
      </c>
      <c r="AD137" s="46">
        <v>0</v>
      </c>
      <c r="AE137" s="46">
        <v>0</v>
      </c>
      <c r="AF137" s="46">
        <v>0</v>
      </c>
      <c r="AG137" s="46">
        <v>0</v>
      </c>
    </row>
    <row r="138" spans="1:33" x14ac:dyDescent="0.3">
      <c r="A138" s="30"/>
      <c r="B138" t="s">
        <v>258</v>
      </c>
      <c r="C138" s="46">
        <v>0.2245286474972597</v>
      </c>
      <c r="D138" s="47">
        <v>0.2712831994399082</v>
      </c>
      <c r="E138" s="48">
        <v>0.19638411798767319</v>
      </c>
      <c r="F138" s="47">
        <v>0.19576223494737888</v>
      </c>
      <c r="G138" s="46">
        <v>0.19331452339638286</v>
      </c>
      <c r="H138" s="46">
        <v>0.18905508416348155</v>
      </c>
      <c r="I138" s="46">
        <v>0.18299644873982041</v>
      </c>
      <c r="J138" s="46">
        <v>0.17514972621335689</v>
      </c>
      <c r="K138" s="46">
        <v>0.16552473701249196</v>
      </c>
      <c r="L138" s="46">
        <v>0.15413013468678202</v>
      </c>
      <c r="M138" s="46">
        <v>0.14097351682824072</v>
      </c>
      <c r="N138" s="46">
        <v>0.12606152612625995</v>
      </c>
      <c r="O138" s="46">
        <v>0.10939994245092589</v>
      </c>
      <c r="P138" s="46">
        <v>9.099376677199067E-2</v>
      </c>
      <c r="Q138" s="46">
        <v>7.0847297642699592E-2</v>
      </c>
      <c r="R138" s="46">
        <v>4.8964200907945975E-2</v>
      </c>
      <c r="S138" s="46">
        <v>2.5347573233851908E-2</v>
      </c>
      <c r="T138" s="46">
        <v>2.107350033856007E-17</v>
      </c>
      <c r="U138" s="46">
        <v>0</v>
      </c>
      <c r="V138" s="46">
        <v>0</v>
      </c>
      <c r="W138" s="46">
        <v>0</v>
      </c>
      <c r="X138" s="46">
        <v>0</v>
      </c>
      <c r="Y138" s="46">
        <v>0</v>
      </c>
      <c r="Z138" s="46">
        <v>0</v>
      </c>
      <c r="AA138" s="46">
        <v>0</v>
      </c>
      <c r="AB138" s="46">
        <v>0</v>
      </c>
      <c r="AC138" s="46">
        <v>0</v>
      </c>
      <c r="AD138" s="46">
        <v>0</v>
      </c>
      <c r="AE138" s="46">
        <v>0</v>
      </c>
      <c r="AF138" s="46">
        <v>0</v>
      </c>
      <c r="AG138" s="46">
        <v>0</v>
      </c>
    </row>
    <row r="139" spans="1:33" x14ac:dyDescent="0.3">
      <c r="A139" s="30"/>
      <c r="B139" t="s">
        <v>118</v>
      </c>
      <c r="C139" s="46">
        <v>17.162189184535499</v>
      </c>
      <c r="D139" s="47">
        <v>25.2445617527259</v>
      </c>
      <c r="E139" s="48">
        <v>7.7084036131411002</v>
      </c>
      <c r="F139" s="47">
        <v>11.290246828875516</v>
      </c>
      <c r="G139" s="46">
        <v>3.8482003503398374</v>
      </c>
      <c r="H139" s="46">
        <v>5.5281784538362846</v>
      </c>
      <c r="I139" s="46">
        <v>6.3544018005664151</v>
      </c>
      <c r="J139" s="46">
        <v>7.0170940625719185</v>
      </c>
      <c r="K139" s="46">
        <v>7.7051005780265891</v>
      </c>
      <c r="L139" s="46">
        <v>2.5248432652241419</v>
      </c>
      <c r="M139" s="46">
        <v>2.9396461104253646</v>
      </c>
      <c r="N139" s="46">
        <v>3.8598050252129266</v>
      </c>
      <c r="O139" s="46">
        <v>4.1370661966797631</v>
      </c>
      <c r="P139" s="46">
        <v>3.3764741078933085</v>
      </c>
      <c r="Q139" s="46">
        <v>2.6447980706722767</v>
      </c>
      <c r="R139" s="46">
        <v>1.9806135067630031</v>
      </c>
      <c r="S139" s="46">
        <v>1.403887850193855</v>
      </c>
      <c r="T139" s="46">
        <v>0.87278599976414117</v>
      </c>
      <c r="U139" s="46">
        <v>0.77109354246611872</v>
      </c>
      <c r="V139" s="46">
        <v>1.1812953684999954</v>
      </c>
      <c r="W139" s="46">
        <v>1.5911628239011932</v>
      </c>
      <c r="X139" s="46">
        <v>2.0653974332458951</v>
      </c>
      <c r="Y139" s="46">
        <v>2.5290056967565047</v>
      </c>
      <c r="Z139" s="46">
        <v>2.9943378418833255</v>
      </c>
      <c r="AA139" s="46">
        <v>3.4170943911486678</v>
      </c>
      <c r="AB139" s="46">
        <v>3.9121734979809322</v>
      </c>
      <c r="AC139" s="46">
        <v>4.2108304001258432</v>
      </c>
      <c r="AD139" s="46">
        <v>4.6771571151607176</v>
      </c>
      <c r="AE139" s="46">
        <v>5.0700664723201321</v>
      </c>
      <c r="AF139" s="46">
        <v>5.4262533425840633</v>
      </c>
      <c r="AG139" s="46">
        <v>5.7650223433327739</v>
      </c>
    </row>
    <row r="140" spans="1:33" x14ac:dyDescent="0.3">
      <c r="A140" s="30" t="s">
        <v>123</v>
      </c>
      <c r="C140" s="46">
        <v>55.943341977006725</v>
      </c>
      <c r="D140" s="47">
        <v>65.038320928462028</v>
      </c>
      <c r="E140" s="48">
        <v>44.161959249235068</v>
      </c>
      <c r="F140" s="47">
        <v>48.64320706802544</v>
      </c>
      <c r="G140" s="46">
        <v>41.112070145746472</v>
      </c>
      <c r="H140" s="46">
        <v>41.99303360149365</v>
      </c>
      <c r="I140" s="46">
        <v>31.694644981230645</v>
      </c>
      <c r="J140" s="46">
        <v>31.547739032946378</v>
      </c>
      <c r="K140" s="46">
        <v>31.314060689234037</v>
      </c>
      <c r="L140" s="46">
        <v>25.045927544853871</v>
      </c>
      <c r="M140" s="46">
        <v>24.253936467023543</v>
      </c>
      <c r="N140" s="46">
        <v>23.826482757920729</v>
      </c>
      <c r="O140" s="46">
        <v>22.615814804922074</v>
      </c>
      <c r="P140" s="46">
        <v>20.242249625991665</v>
      </c>
      <c r="Q140" s="46">
        <v>17.759461794133315</v>
      </c>
      <c r="R140" s="46">
        <v>15.207847513881667</v>
      </c>
      <c r="S140" s="46">
        <v>12.609068655721266</v>
      </c>
      <c r="T140" s="46">
        <v>9.9231116318209267</v>
      </c>
      <c r="U140" s="46">
        <v>9.7592396945561983</v>
      </c>
      <c r="V140" s="46">
        <v>10.107920024538362</v>
      </c>
      <c r="W140" s="46">
        <v>10.456923967802839</v>
      </c>
      <c r="X140" s="46">
        <v>10.870953048925811</v>
      </c>
      <c r="Y140" s="46">
        <v>11.275013768129684</v>
      </c>
      <c r="Z140" s="46">
        <v>11.740345913256505</v>
      </c>
      <c r="AA140" s="46">
        <v>12.163102462521847</v>
      </c>
      <c r="AB140" s="46">
        <v>12.658181569354111</v>
      </c>
      <c r="AC140" s="46">
        <v>12.956838471499022</v>
      </c>
      <c r="AD140" s="46">
        <v>13.423165186533897</v>
      </c>
      <c r="AE140" s="46">
        <v>13.816074543693311</v>
      </c>
      <c r="AF140" s="46">
        <v>14.172261413957242</v>
      </c>
      <c r="AG140" s="46">
        <v>14.511030414705953</v>
      </c>
    </row>
    <row r="141" spans="1:33" x14ac:dyDescent="0.3">
      <c r="A141" s="30"/>
      <c r="B141" s="39"/>
      <c r="C141" s="40"/>
      <c r="D141" s="40"/>
      <c r="E141" s="41"/>
      <c r="F141" s="40"/>
      <c r="G141" s="40"/>
      <c r="H141" s="42"/>
      <c r="I141" s="42"/>
      <c r="J141" s="42"/>
      <c r="K141" s="42"/>
      <c r="L141" s="42"/>
      <c r="M141" s="42"/>
      <c r="N141" s="42"/>
      <c r="O141" s="40"/>
      <c r="P141" s="40"/>
      <c r="Q141" s="40"/>
      <c r="R141" s="40"/>
      <c r="S141" s="40"/>
      <c r="T141" s="40"/>
      <c r="U141" s="40"/>
      <c r="V141" s="40"/>
      <c r="W141" s="40"/>
      <c r="X141" s="40"/>
      <c r="Y141" s="40"/>
      <c r="Z141" s="40"/>
      <c r="AA141" s="40"/>
      <c r="AB141" s="40"/>
      <c r="AC141" s="40"/>
      <c r="AD141" s="40"/>
      <c r="AE141" s="40"/>
      <c r="AF141" s="40"/>
      <c r="AG141" s="40"/>
    </row>
    <row r="142" spans="1:33" x14ac:dyDescent="0.3">
      <c r="A142" s="30"/>
    </row>
    <row r="143" spans="1:33" x14ac:dyDescent="0.3">
      <c r="A143" s="8" t="s">
        <v>277</v>
      </c>
      <c r="B143" s="8"/>
      <c r="C143" s="25"/>
      <c r="D143" s="26"/>
      <c r="E143" s="27"/>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x14ac:dyDescent="0.3">
      <c r="A144" s="30" t="s">
        <v>278</v>
      </c>
      <c r="B144" t="s">
        <v>279</v>
      </c>
      <c r="C144" s="46">
        <v>84.22040442570119</v>
      </c>
      <c r="D144" s="47">
        <v>85.592947290352811</v>
      </c>
      <c r="E144" s="48">
        <v>82.421906749091093</v>
      </c>
      <c r="F144" s="47">
        <v>90.647792694323044</v>
      </c>
      <c r="G144" s="46">
        <v>89.306769359445767</v>
      </c>
      <c r="H144" s="46">
        <v>88.71101018070722</v>
      </c>
      <c r="I144" s="46">
        <v>86.808773227684782</v>
      </c>
      <c r="J144" s="46">
        <v>85.124736477579603</v>
      </c>
      <c r="K144" s="46">
        <v>83.427605746397418</v>
      </c>
      <c r="L144" s="46">
        <v>81.111617798773892</v>
      </c>
      <c r="M144" s="46">
        <v>79.012378720170133</v>
      </c>
      <c r="N144" s="46">
        <v>77.020160559437812</v>
      </c>
      <c r="O144" s="46">
        <v>74.53348355946018</v>
      </c>
      <c r="P144" s="46">
        <v>72.081499882063198</v>
      </c>
      <c r="Q144" s="46">
        <v>69.455881310045044</v>
      </c>
      <c r="R144" s="46">
        <v>66.893057811735204</v>
      </c>
      <c r="S144" s="46">
        <v>63.804373481608778</v>
      </c>
      <c r="T144" s="46">
        <v>60.576595385725071</v>
      </c>
      <c r="U144" s="46">
        <v>57.46600558412652</v>
      </c>
      <c r="V144" s="46">
        <v>53.609699131007055</v>
      </c>
      <c r="W144" s="46">
        <v>50.831062009785711</v>
      </c>
      <c r="X144" s="46">
        <v>47.156680526914194</v>
      </c>
      <c r="Y144" s="46">
        <v>43.550229512060994</v>
      </c>
      <c r="Z144" s="46">
        <v>40.255151997162216</v>
      </c>
      <c r="AA144" s="46">
        <v>36.702858938087402</v>
      </c>
      <c r="AB144" s="46">
        <v>33.638466569817332</v>
      </c>
      <c r="AC144" s="46">
        <v>30.908871707376644</v>
      </c>
      <c r="AD144" s="46">
        <v>27.863036590121958</v>
      </c>
      <c r="AE144" s="46">
        <v>25.922673056654503</v>
      </c>
      <c r="AF144" s="46">
        <v>23.285919928199082</v>
      </c>
      <c r="AG144" s="46">
        <v>21.062248976347561</v>
      </c>
    </row>
    <row r="145" spans="1:33" x14ac:dyDescent="0.3">
      <c r="A145" s="30"/>
      <c r="B145" t="s">
        <v>280</v>
      </c>
      <c r="C145" s="46">
        <v>92.509141812342705</v>
      </c>
      <c r="D145" s="47">
        <v>100.001662440662</v>
      </c>
      <c r="E145" s="48">
        <v>101.571869082037</v>
      </c>
      <c r="F145" s="47">
        <v>99.595803548401321</v>
      </c>
      <c r="G145" s="46">
        <v>100.50587218426861</v>
      </c>
      <c r="H145" s="46">
        <v>100.90694038434533</v>
      </c>
      <c r="I145" s="46">
        <v>101.96546467245395</v>
      </c>
      <c r="J145" s="46">
        <v>101.92428091309546</v>
      </c>
      <c r="K145" s="46">
        <v>101.20171604397601</v>
      </c>
      <c r="L145" s="46">
        <v>101.09049059994207</v>
      </c>
      <c r="M145" s="46">
        <v>100.52456112175939</v>
      </c>
      <c r="N145" s="46">
        <v>99.847822528271806</v>
      </c>
      <c r="O145" s="46">
        <v>99.130567122515089</v>
      </c>
      <c r="P145" s="46">
        <v>98.092625201779128</v>
      </c>
      <c r="Q145" s="46">
        <v>96.678623176174952</v>
      </c>
      <c r="R145" s="46">
        <v>95.021179423762675</v>
      </c>
      <c r="S145" s="46">
        <v>93.4431023353212</v>
      </c>
      <c r="T145" s="46">
        <v>91.238274401243288</v>
      </c>
      <c r="U145" s="46">
        <v>89.285818140273278</v>
      </c>
      <c r="V145" s="46">
        <v>87.094359316443303</v>
      </c>
      <c r="W145" s="46">
        <v>84.381758277891123</v>
      </c>
      <c r="X145" s="46">
        <v>82.173685025260355</v>
      </c>
      <c r="Y145" s="46">
        <v>79.936498425784819</v>
      </c>
      <c r="Z145" s="46">
        <v>77.54769083709995</v>
      </c>
      <c r="AA145" s="46">
        <v>75.721959419594256</v>
      </c>
      <c r="AB145" s="46">
        <v>73.017915730212934</v>
      </c>
      <c r="AC145" s="46">
        <v>71.712715838993319</v>
      </c>
      <c r="AD145" s="46">
        <v>70.113668873394303</v>
      </c>
      <c r="AE145" s="46">
        <v>68.231368052873776</v>
      </c>
      <c r="AF145" s="46">
        <v>66.608874658096198</v>
      </c>
      <c r="AG145" s="46">
        <v>64.822804412081254</v>
      </c>
    </row>
    <row r="146" spans="1:33" x14ac:dyDescent="0.3">
      <c r="A146" s="30"/>
      <c r="B146" t="s">
        <v>281</v>
      </c>
      <c r="C146" s="46">
        <v>3.7152286561271199</v>
      </c>
      <c r="D146" s="47">
        <v>2.7530408088979601</v>
      </c>
      <c r="E146" s="48">
        <v>0.71811877251351097</v>
      </c>
      <c r="F146" s="47">
        <v>0.59186368953462098</v>
      </c>
      <c r="G146" s="46">
        <v>0.59321845727776534</v>
      </c>
      <c r="H146" s="46">
        <v>0.58853482974642601</v>
      </c>
      <c r="I146" s="46">
        <v>0.5847951973997958</v>
      </c>
      <c r="J146" s="46">
        <v>0.58104073672041023</v>
      </c>
      <c r="K146" s="46">
        <v>0.5772719787952626</v>
      </c>
      <c r="L146" s="46">
        <v>0.57348945465385237</v>
      </c>
      <c r="M146" s="46">
        <v>0.56969369514409751</v>
      </c>
      <c r="N146" s="46">
        <v>0.56802810525619007</v>
      </c>
      <c r="O146" s="46">
        <v>0.56661992148991547</v>
      </c>
      <c r="P146" s="46">
        <v>0.5654671391642232</v>
      </c>
      <c r="Q146" s="46">
        <v>0.56456810010165026</v>
      </c>
      <c r="R146" s="46">
        <v>0.56392148866646252</v>
      </c>
      <c r="S146" s="46">
        <v>0.56352632857582396</v>
      </c>
      <c r="T146" s="46">
        <v>0.56308442211249499</v>
      </c>
      <c r="U146" s="46">
        <v>0.56259587578283088</v>
      </c>
      <c r="V146" s="46">
        <v>0.56206080769410094</v>
      </c>
      <c r="W146" s="46">
        <v>0.56147934750693695</v>
      </c>
      <c r="X146" s="46">
        <v>0.56085163638299607</v>
      </c>
      <c r="Y146" s="46">
        <v>0.55958078714906745</v>
      </c>
      <c r="Z146" s="46">
        <v>0.55767043659657278</v>
      </c>
      <c r="AA146" s="46">
        <v>0.55512641983275635</v>
      </c>
      <c r="AB146" s="46">
        <v>0.55195674102898662</v>
      </c>
      <c r="AC146" s="46">
        <v>0.54817153175167554</v>
      </c>
      <c r="AD146" s="46">
        <v>0.5444068989882751</v>
      </c>
      <c r="AE146" s="46">
        <v>0.54066277554803022</v>
      </c>
      <c r="AF146" s="46">
        <v>0.53693909409691309</v>
      </c>
      <c r="AG146" s="46">
        <v>0.53323578716124986</v>
      </c>
    </row>
    <row r="147" spans="1:33" x14ac:dyDescent="0.3">
      <c r="A147" s="30"/>
      <c r="B147" t="s">
        <v>282</v>
      </c>
      <c r="C147" s="46">
        <v>10.257307381692728</v>
      </c>
      <c r="D147" s="47">
        <v>11.938946340158056</v>
      </c>
      <c r="E147" s="48">
        <v>14.89330133334386</v>
      </c>
      <c r="F147" s="47">
        <v>18.371048077206286</v>
      </c>
      <c r="G147" s="46">
        <v>18.808008151079743</v>
      </c>
      <c r="H147" s="46">
        <v>18.909855636424087</v>
      </c>
      <c r="I147" s="46">
        <v>18.975643991571964</v>
      </c>
      <c r="J147" s="46">
        <v>19.195601339748439</v>
      </c>
      <c r="K147" s="46">
        <v>19.418911484794851</v>
      </c>
      <c r="L147" s="46">
        <v>19.611598176141054</v>
      </c>
      <c r="M147" s="46">
        <v>19.808934346200719</v>
      </c>
      <c r="N147" s="46">
        <v>19.970998112055121</v>
      </c>
      <c r="O147" s="46">
        <v>20.138844118428484</v>
      </c>
      <c r="P147" s="46">
        <v>20.277483505319889</v>
      </c>
      <c r="Q147" s="46">
        <v>20.404878119056431</v>
      </c>
      <c r="R147" s="46">
        <v>20.521415398842436</v>
      </c>
      <c r="S147" s="46">
        <v>20.626730062395932</v>
      </c>
      <c r="T147" s="46">
        <v>20.72149304725453</v>
      </c>
      <c r="U147" s="46">
        <v>20.787936492628305</v>
      </c>
      <c r="V147" s="46">
        <v>20.862497501991772</v>
      </c>
      <c r="W147" s="46">
        <v>20.927582202263931</v>
      </c>
      <c r="X147" s="46">
        <v>20.974423343438946</v>
      </c>
      <c r="Y147" s="46">
        <v>21.012439674240763</v>
      </c>
      <c r="Z147" s="46">
        <v>21.041921444600888</v>
      </c>
      <c r="AA147" s="46">
        <v>21.045035191273243</v>
      </c>
      <c r="AB147" s="46">
        <v>21.058157733949674</v>
      </c>
      <c r="AC147" s="46">
        <v>21.056353389223336</v>
      </c>
      <c r="AD147" s="46">
        <v>21.064697486805901</v>
      </c>
      <c r="AE147" s="46">
        <v>21.047727728399092</v>
      </c>
      <c r="AF147" s="46">
        <v>21.023453336861806</v>
      </c>
      <c r="AG147" s="46">
        <v>20.992092758071095</v>
      </c>
    </row>
    <row r="148" spans="1:33" x14ac:dyDescent="0.3">
      <c r="A148" s="30" t="s">
        <v>283</v>
      </c>
      <c r="B148" t="s">
        <v>284</v>
      </c>
      <c r="C148" s="46">
        <v>7.7926700690781097</v>
      </c>
      <c r="D148" s="47">
        <v>4.7364548550379304</v>
      </c>
      <c r="E148" s="48">
        <v>5.9267000883423</v>
      </c>
      <c r="F148" s="47">
        <v>7.5534370621800999</v>
      </c>
      <c r="G148" s="46">
        <v>7.6608381565234467</v>
      </c>
      <c r="H148" s="46">
        <v>7.6535082753243922</v>
      </c>
      <c r="I148" s="46">
        <v>7.6076618713660995</v>
      </c>
      <c r="J148" s="46">
        <v>7.5619689948871081</v>
      </c>
      <c r="K148" s="46">
        <v>7.5164301809588299</v>
      </c>
      <c r="L148" s="46">
        <v>7.4710459540900658</v>
      </c>
      <c r="M148" s="46">
        <v>7.4258168282568651</v>
      </c>
      <c r="N148" s="46">
        <v>7.3807433069330735</v>
      </c>
      <c r="O148" s="46">
        <v>7.3101807402784669</v>
      </c>
      <c r="P148" s="46">
        <v>7.2147764428682359</v>
      </c>
      <c r="Q148" s="46">
        <v>7.0954339318786257</v>
      </c>
      <c r="R148" s="46">
        <v>6.953298756997885</v>
      </c>
      <c r="S148" s="46">
        <v>6.7897401922504006</v>
      </c>
      <c r="T148" s="46">
        <v>6.6286823224652736</v>
      </c>
      <c r="U148" s="46">
        <v>6.4701302100579685</v>
      </c>
      <c r="V148" s="46">
        <v>6.3140873074711106</v>
      </c>
      <c r="W148" s="46">
        <v>6.1605554923060968</v>
      </c>
      <c r="X148" s="46">
        <v>6.0095351031900144</v>
      </c>
      <c r="Y148" s="46">
        <v>5.8780875238469523</v>
      </c>
      <c r="Z148" s="46">
        <v>5.7650386604566073</v>
      </c>
      <c r="AA148" s="46">
        <v>5.6693889694765698</v>
      </c>
      <c r="AB148" s="46">
        <v>5.5902986198559512</v>
      </c>
      <c r="AC148" s="46">
        <v>5.5270751279208721</v>
      </c>
      <c r="AD148" s="46">
        <v>5.4645570248707562</v>
      </c>
      <c r="AE148" s="46">
        <v>5.4027365511286654</v>
      </c>
      <c r="AF148" s="46">
        <v>5.3416060312253419</v>
      </c>
      <c r="AG148" s="46">
        <v>5.2811578729015203</v>
      </c>
    </row>
    <row r="149" spans="1:33" x14ac:dyDescent="0.3">
      <c r="A149" s="30"/>
      <c r="B149" t="s">
        <v>285</v>
      </c>
      <c r="C149" s="46">
        <v>23.003521898656199</v>
      </c>
      <c r="D149" s="47">
        <v>13.6543916042303</v>
      </c>
      <c r="E149" s="48">
        <v>21.5804587792353</v>
      </c>
      <c r="F149" s="47">
        <v>38.84736897143204</v>
      </c>
      <c r="G149" s="46">
        <v>43.408813217803562</v>
      </c>
      <c r="H149" s="46">
        <v>44.602771176238029</v>
      </c>
      <c r="I149" s="46">
        <v>45.531291814034439</v>
      </c>
      <c r="J149" s="46">
        <v>45.989828147018656</v>
      </c>
      <c r="K149" s="46">
        <v>46.442045456415912</v>
      </c>
      <c r="L149" s="46">
        <v>47.3499969279098</v>
      </c>
      <c r="M149" s="46">
        <v>47.559716551251078</v>
      </c>
      <c r="N149" s="46">
        <v>48.368214036276328</v>
      </c>
      <c r="O149" s="46">
        <v>48.929020365700396</v>
      </c>
      <c r="P149" s="46">
        <v>49.408507241495343</v>
      </c>
      <c r="Q149" s="46">
        <v>50.279132676789601</v>
      </c>
      <c r="R149" s="46">
        <v>50.668272791609461</v>
      </c>
      <c r="S149" s="46">
        <v>51.275007059093866</v>
      </c>
      <c r="T149" s="46">
        <v>51.877322048647599</v>
      </c>
      <c r="U149" s="46">
        <v>52.474395316380125</v>
      </c>
      <c r="V149" s="46">
        <v>53.06536317595792</v>
      </c>
      <c r="W149" s="46">
        <v>53.649321014676133</v>
      </c>
      <c r="X149" s="46">
        <v>54.299808615660318</v>
      </c>
      <c r="Y149" s="46">
        <v>54.945434552500238</v>
      </c>
      <c r="Z149" s="46">
        <v>55.585336498110372</v>
      </c>
      <c r="AA149" s="46">
        <v>56.218615020025624</v>
      </c>
      <c r="AB149" s="46">
        <v>56.89210315996241</v>
      </c>
      <c r="AC149" s="46">
        <v>57.542537620222689</v>
      </c>
      <c r="AD149" s="46">
        <v>58.180201334987757</v>
      </c>
      <c r="AE149" s="46">
        <v>58.803541239985201</v>
      </c>
      <c r="AF149" s="46">
        <v>59.410988090559414</v>
      </c>
      <c r="AG149" s="46">
        <v>60.00094475249913</v>
      </c>
    </row>
    <row r="150" spans="1:33" x14ac:dyDescent="0.3">
      <c r="A150" s="30" t="s">
        <v>286</v>
      </c>
      <c r="B150" t="s">
        <v>287</v>
      </c>
      <c r="C150" s="46">
        <v>16.493782034860434</v>
      </c>
      <c r="D150" s="47">
        <v>16.635969390678657</v>
      </c>
      <c r="E150" s="48">
        <v>18.03109912242849</v>
      </c>
      <c r="F150" s="47">
        <v>18.034517578840578</v>
      </c>
      <c r="G150" s="46">
        <v>18.031153555317708</v>
      </c>
      <c r="H150" s="46">
        <v>17.981849750812614</v>
      </c>
      <c r="I150" s="46">
        <v>17.957669213102371</v>
      </c>
      <c r="J150" s="46">
        <v>17.929009834277533</v>
      </c>
      <c r="K150" s="46">
        <v>17.89594415420418</v>
      </c>
      <c r="L150" s="46">
        <v>17.858491915844841</v>
      </c>
      <c r="M150" s="46">
        <v>17.81684191648927</v>
      </c>
      <c r="N150" s="46">
        <v>17.770945194346659</v>
      </c>
      <c r="O150" s="46">
        <v>17.720921045043067</v>
      </c>
      <c r="P150" s="46">
        <v>17.661243578047067</v>
      </c>
      <c r="Q150" s="46">
        <v>17.604033948946903</v>
      </c>
      <c r="R150" s="46">
        <v>17.542691393351362</v>
      </c>
      <c r="S150" s="46">
        <v>17.478470108793754</v>
      </c>
      <c r="T150" s="46">
        <v>17.410083725118103</v>
      </c>
      <c r="U150" s="46">
        <v>17.339805373202129</v>
      </c>
      <c r="V150" s="46">
        <v>17.265304323028545</v>
      </c>
      <c r="W150" s="46">
        <v>17.187680543750325</v>
      </c>
      <c r="X150" s="46">
        <v>17.10667233603645</v>
      </c>
      <c r="Y150" s="46">
        <v>17.022083200104827</v>
      </c>
      <c r="Z150" s="46">
        <v>16.932512929488286</v>
      </c>
      <c r="AA150" s="46">
        <v>16.840337745767723</v>
      </c>
      <c r="AB150" s="46">
        <v>16.741758598476782</v>
      </c>
      <c r="AC150" s="46">
        <v>16.636432531695508</v>
      </c>
      <c r="AD150" s="46">
        <v>16.527283600647085</v>
      </c>
      <c r="AE150" s="46">
        <v>16.405268519553374</v>
      </c>
      <c r="AF150" s="46">
        <v>16.281208683337105</v>
      </c>
      <c r="AG150" s="46">
        <v>16.139210697664915</v>
      </c>
    </row>
    <row r="151" spans="1:33" x14ac:dyDescent="0.3">
      <c r="A151" s="30"/>
      <c r="B151" t="s">
        <v>288</v>
      </c>
      <c r="C151" s="46">
        <v>37.797683573663839</v>
      </c>
      <c r="D151" s="47">
        <v>38.382858714467815</v>
      </c>
      <c r="E151" s="48">
        <v>39.200363073747951</v>
      </c>
      <c r="F151" s="47">
        <v>39.575387392956429</v>
      </c>
      <c r="G151" s="46">
        <v>39.903268127360199</v>
      </c>
      <c r="H151" s="46">
        <v>40.199661663637649</v>
      </c>
      <c r="I151" s="46">
        <v>40.524393950377764</v>
      </c>
      <c r="J151" s="46">
        <v>40.836875708571554</v>
      </c>
      <c r="K151" s="46">
        <v>41.132419801593308</v>
      </c>
      <c r="L151" s="46">
        <v>41.391786684356134</v>
      </c>
      <c r="M151" s="46">
        <v>41.61920081535262</v>
      </c>
      <c r="N151" s="46">
        <v>41.833310290998398</v>
      </c>
      <c r="O151" s="46">
        <v>42.037759317255635</v>
      </c>
      <c r="P151" s="46">
        <v>42.168410245520967</v>
      </c>
      <c r="Q151" s="46">
        <v>42.356005187295686</v>
      </c>
      <c r="R151" s="46">
        <v>42.527459774893707</v>
      </c>
      <c r="S151" s="46">
        <v>42.697415186833403</v>
      </c>
      <c r="T151" s="46">
        <v>42.849898349503761</v>
      </c>
      <c r="U151" s="46">
        <v>43.005320177649047</v>
      </c>
      <c r="V151" s="46">
        <v>43.138339841315208</v>
      </c>
      <c r="W151" s="46">
        <v>43.262878439918076</v>
      </c>
      <c r="X151" s="46">
        <v>43.371378284558013</v>
      </c>
      <c r="Y151" s="46">
        <v>43.45849454030207</v>
      </c>
      <c r="Z151" s="46">
        <v>43.511988393234468</v>
      </c>
      <c r="AA151" s="46">
        <v>43.557038845801813</v>
      </c>
      <c r="AB151" s="46">
        <v>43.543334533185394</v>
      </c>
      <c r="AC151" s="46">
        <v>43.47440566112833</v>
      </c>
      <c r="AD151" s="46">
        <v>43.381705320177453</v>
      </c>
      <c r="AE151" s="46">
        <v>43.151302503316607</v>
      </c>
      <c r="AF151" s="46">
        <v>42.908394098285399</v>
      </c>
      <c r="AG151" s="46">
        <v>42.465184621594297</v>
      </c>
    </row>
    <row r="152" spans="1:33" x14ac:dyDescent="0.3">
      <c r="A152" s="30"/>
      <c r="B152" t="s">
        <v>289</v>
      </c>
      <c r="C152" s="46">
        <v>1.7287167324163291</v>
      </c>
      <c r="D152" s="47">
        <v>1.1220092343976082</v>
      </c>
      <c r="E152" s="48">
        <v>0.25524020361913552</v>
      </c>
      <c r="F152" s="47">
        <v>0.25296836980590909</v>
      </c>
      <c r="G152" s="46">
        <v>0.25061677628428281</v>
      </c>
      <c r="H152" s="46">
        <v>0.24866725995429428</v>
      </c>
      <c r="I152" s="46">
        <v>0.24711670408192357</v>
      </c>
      <c r="J152" s="46">
        <v>0.24551682290661603</v>
      </c>
      <c r="K152" s="46">
        <v>0.2438624544020096</v>
      </c>
      <c r="L152" s="46">
        <v>0.24215522711489731</v>
      </c>
      <c r="M152" s="46">
        <v>0.24040468439813165</v>
      </c>
      <c r="N152" s="46">
        <v>0.23861004313208384</v>
      </c>
      <c r="O152" s="46">
        <v>0.23678748253871035</v>
      </c>
      <c r="P152" s="46">
        <v>0.23455933623120825</v>
      </c>
      <c r="Q152" s="46">
        <v>0.23269767525048313</v>
      </c>
      <c r="R152" s="46">
        <v>0.23076409110579846</v>
      </c>
      <c r="S152" s="46">
        <v>0.22883309339474106</v>
      </c>
      <c r="T152" s="46">
        <v>0.2268077015284857</v>
      </c>
      <c r="U152" s="46">
        <v>0.22480821285247185</v>
      </c>
      <c r="V152" s="46">
        <v>0.22269273287138494</v>
      </c>
      <c r="W152" s="46">
        <v>0.22053807325592151</v>
      </c>
      <c r="X152" s="46">
        <v>0.21831032828809255</v>
      </c>
      <c r="Y152" s="46">
        <v>0.21598570709224366</v>
      </c>
      <c r="Z152" s="46">
        <v>0.21350418277354608</v>
      </c>
      <c r="AA152" s="46">
        <v>0.21100511575143713</v>
      </c>
      <c r="AB152" s="46">
        <v>0.20823719989494185</v>
      </c>
      <c r="AC152" s="46">
        <v>0.2052258468270316</v>
      </c>
      <c r="AD152" s="46">
        <v>0.20214248427685316</v>
      </c>
      <c r="AE152" s="46">
        <v>0.19844037749914745</v>
      </c>
      <c r="AF152" s="46">
        <v>0.19474722559122831</v>
      </c>
      <c r="AG152" s="46">
        <v>0.19017309903624546</v>
      </c>
    </row>
    <row r="153" spans="1:33" x14ac:dyDescent="0.3">
      <c r="A153" s="30" t="s">
        <v>290</v>
      </c>
      <c r="B153" t="s">
        <v>288</v>
      </c>
      <c r="C153" s="46">
        <v>5.56384164973207</v>
      </c>
      <c r="D153" s="47">
        <v>6.0440145501408429</v>
      </c>
      <c r="E153" s="48">
        <v>6.8690250643607973</v>
      </c>
      <c r="F153" s="47">
        <v>6.6263402625905234</v>
      </c>
      <c r="G153" s="46">
        <v>6.3807960999769087</v>
      </c>
      <c r="H153" s="46">
        <v>6.1369892813018581</v>
      </c>
      <c r="I153" s="46">
        <v>5.8985950055813561</v>
      </c>
      <c r="J153" s="46">
        <v>5.6561407802144714</v>
      </c>
      <c r="K153" s="46">
        <v>5.4093623263937118</v>
      </c>
      <c r="L153" s="46">
        <v>5.1577268046853062</v>
      </c>
      <c r="M153" s="46">
        <v>4.9020138946751919</v>
      </c>
      <c r="N153" s="46">
        <v>4.6420156730710342</v>
      </c>
      <c r="O153" s="46">
        <v>4.3777944485802767</v>
      </c>
      <c r="P153" s="46">
        <v>4.1095958174752889</v>
      </c>
      <c r="Q153" s="46">
        <v>3.8374666883588948</v>
      </c>
      <c r="R153" s="46">
        <v>3.5616050197592677</v>
      </c>
      <c r="S153" s="46">
        <v>3.2821184297648536</v>
      </c>
      <c r="T153" s="46">
        <v>2.9991594421524193</v>
      </c>
      <c r="U153" s="46">
        <v>2.7129721786527448</v>
      </c>
      <c r="V153" s="46">
        <v>2.4235077233307027</v>
      </c>
      <c r="W153" s="46">
        <v>2.1308238860660524</v>
      </c>
      <c r="X153" s="46">
        <v>1.8350470578788491</v>
      </c>
      <c r="Y153" s="46">
        <v>1.5362755626636553</v>
      </c>
      <c r="Z153" s="46">
        <v>1.234547568942205</v>
      </c>
      <c r="AA153" s="46">
        <v>0.92995990592423239</v>
      </c>
      <c r="AB153" s="46">
        <v>0.62262579805354612</v>
      </c>
      <c r="AC153" s="46">
        <v>0.31260009795444782</v>
      </c>
      <c r="AD153" s="46">
        <v>0</v>
      </c>
      <c r="AE153" s="46">
        <v>0</v>
      </c>
      <c r="AF153" s="46">
        <v>0</v>
      </c>
      <c r="AG153" s="46">
        <v>0</v>
      </c>
    </row>
    <row r="154" spans="1:33" x14ac:dyDescent="0.3">
      <c r="A154" s="30"/>
      <c r="B154" t="s">
        <v>289</v>
      </c>
      <c r="C154" s="46">
        <v>1.3874107208992161</v>
      </c>
      <c r="D154" s="47">
        <v>0.59622148330043678</v>
      </c>
      <c r="E154" s="48">
        <v>0.21048246822494648</v>
      </c>
      <c r="F154" s="47">
        <v>0.20315341042832163</v>
      </c>
      <c r="G154" s="46">
        <v>0.19566883080653572</v>
      </c>
      <c r="H154" s="46">
        <v>0.18839888518841813</v>
      </c>
      <c r="I154" s="46">
        <v>0.18131255252812453</v>
      </c>
      <c r="J154" s="46">
        <v>0.17406158563147331</v>
      </c>
      <c r="K154" s="46">
        <v>0.16665041347892914</v>
      </c>
      <c r="L154" s="46">
        <v>0.15908151885032804</v>
      </c>
      <c r="M154" s="46">
        <v>0.15135788229378419</v>
      </c>
      <c r="N154" s="46">
        <v>0.14348159040606184</v>
      </c>
      <c r="O154" s="46">
        <v>0.13545416482286715</v>
      </c>
      <c r="P154" s="46">
        <v>0.12728443851199653</v>
      </c>
      <c r="Q154" s="46">
        <v>0.11897321955813502</v>
      </c>
      <c r="R154" s="46">
        <v>0.1105274791466697</v>
      </c>
      <c r="S154" s="46">
        <v>0.10195059626090411</v>
      </c>
      <c r="T154" s="46">
        <v>9.3247829416692823E-2</v>
      </c>
      <c r="U154" s="46">
        <v>8.4424095191653559E-2</v>
      </c>
      <c r="V154" s="46">
        <v>7.5481588882346295E-2</v>
      </c>
      <c r="W154" s="46">
        <v>6.6421923374148373E-2</v>
      </c>
      <c r="X154" s="46">
        <v>5.7249533847852044E-2</v>
      </c>
      <c r="Y154" s="46">
        <v>4.7967764417551698E-2</v>
      </c>
      <c r="Z154" s="46">
        <v>3.8577566893793831E-2</v>
      </c>
      <c r="AA154" s="46">
        <v>2.9082304786867651E-2</v>
      </c>
      <c r="AB154" s="46">
        <v>1.9486040829618568E-2</v>
      </c>
      <c r="AC154" s="46">
        <v>9.7905098193895972E-3</v>
      </c>
      <c r="AD154" s="46">
        <v>0</v>
      </c>
      <c r="AE154" s="46">
        <v>0</v>
      </c>
      <c r="AF154" s="46">
        <v>0</v>
      </c>
      <c r="AG154" s="46">
        <v>0</v>
      </c>
    </row>
    <row r="155" spans="1:33" x14ac:dyDescent="0.3">
      <c r="A155" s="30" t="s">
        <v>123</v>
      </c>
      <c r="C155" s="37">
        <v>284.46970895516989</v>
      </c>
      <c r="D155" s="37">
        <v>281.45851671232441</v>
      </c>
      <c r="E155" s="49">
        <v>291.67856473694434</v>
      </c>
      <c r="F155" s="37">
        <v>320.29968105769922</v>
      </c>
      <c r="G155" s="37">
        <v>325.0450229161446</v>
      </c>
      <c r="H155" s="37">
        <v>326.12818732368027</v>
      </c>
      <c r="I155" s="37">
        <v>326.28271820018256</v>
      </c>
      <c r="J155" s="37">
        <v>325.21906134065125</v>
      </c>
      <c r="K155" s="37">
        <v>323.43222004141035</v>
      </c>
      <c r="L155" s="37">
        <v>322.01748106236221</v>
      </c>
      <c r="M155" s="37">
        <v>319.63092045599126</v>
      </c>
      <c r="N155" s="37">
        <v>317.78432944018459</v>
      </c>
      <c r="O155" s="37">
        <v>315.11743228611306</v>
      </c>
      <c r="P155" s="37">
        <v>311.94145282847654</v>
      </c>
      <c r="Q155" s="37">
        <v>308.62769403345646</v>
      </c>
      <c r="R155" s="37">
        <v>304.59419342987098</v>
      </c>
      <c r="S155" s="37">
        <v>300.29126687429368</v>
      </c>
      <c r="T155" s="37">
        <v>295.18464867516764</v>
      </c>
      <c r="U155" s="37">
        <v>290.41421165679702</v>
      </c>
      <c r="V155" s="37">
        <v>284.63339344999349</v>
      </c>
      <c r="W155" s="37">
        <v>279.38010121079441</v>
      </c>
      <c r="X155" s="37">
        <v>273.76364179145617</v>
      </c>
      <c r="Y155" s="37">
        <v>268.16307725016316</v>
      </c>
      <c r="Z155" s="37">
        <v>262.68394051535893</v>
      </c>
      <c r="AA155" s="37">
        <v>257.48040787632192</v>
      </c>
      <c r="AB155" s="37">
        <v>251.88434072526758</v>
      </c>
      <c r="AC155" s="37">
        <v>247.93417986291325</v>
      </c>
      <c r="AD155" s="37">
        <v>243.34169961427034</v>
      </c>
      <c r="AE155" s="37">
        <v>239.70372080495838</v>
      </c>
      <c r="AF155" s="37">
        <v>235.59213114625246</v>
      </c>
      <c r="AG155" s="37">
        <v>231.48705297735725</v>
      </c>
    </row>
    <row r="156" spans="1:33" x14ac:dyDescent="0.3">
      <c r="A156" s="30"/>
      <c r="N156" s="42">
        <v>-2.2337500850868719E-2</v>
      </c>
    </row>
    <row r="157" spans="1:33" x14ac:dyDescent="0.3">
      <c r="A157" s="8" t="s">
        <v>291</v>
      </c>
      <c r="B157" s="8"/>
      <c r="C157" s="25"/>
      <c r="D157" s="26"/>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x14ac:dyDescent="0.3">
      <c r="A158" s="30"/>
      <c r="B158" t="s">
        <v>291</v>
      </c>
      <c r="C158" s="50">
        <v>0</v>
      </c>
      <c r="D158" s="50">
        <v>0</v>
      </c>
      <c r="E158" s="51">
        <v>0</v>
      </c>
      <c r="F158" s="50">
        <v>0</v>
      </c>
      <c r="G158" s="50">
        <v>0</v>
      </c>
      <c r="H158" s="50">
        <v>0</v>
      </c>
      <c r="I158" s="50">
        <v>0</v>
      </c>
      <c r="J158" s="50">
        <v>0</v>
      </c>
      <c r="K158" s="50">
        <v>0</v>
      </c>
      <c r="L158" s="50">
        <v>0</v>
      </c>
      <c r="M158" s="50">
        <v>0</v>
      </c>
      <c r="N158" s="50">
        <v>0</v>
      </c>
      <c r="O158" s="50">
        <v>0</v>
      </c>
      <c r="P158" s="50">
        <v>0</v>
      </c>
      <c r="Q158" s="50">
        <v>0</v>
      </c>
      <c r="R158" s="50">
        <v>0</v>
      </c>
      <c r="S158" s="50">
        <v>0</v>
      </c>
      <c r="T158" s="50">
        <v>0</v>
      </c>
      <c r="U158" s="50">
        <v>0</v>
      </c>
      <c r="V158" s="50">
        <v>0</v>
      </c>
      <c r="W158" s="50">
        <v>0</v>
      </c>
      <c r="X158" s="50">
        <v>0</v>
      </c>
      <c r="Y158" s="50">
        <v>0</v>
      </c>
      <c r="Z158" s="50">
        <v>0</v>
      </c>
      <c r="AA158" s="50">
        <v>0</v>
      </c>
      <c r="AB158" s="50">
        <v>0</v>
      </c>
      <c r="AC158" s="50">
        <v>0</v>
      </c>
      <c r="AD158" s="50">
        <v>0</v>
      </c>
      <c r="AE158" s="50">
        <v>0</v>
      </c>
      <c r="AF158" s="50">
        <v>0</v>
      </c>
      <c r="AG158" s="50">
        <v>0</v>
      </c>
    </row>
    <row r="159" spans="1:33" x14ac:dyDescent="0.3">
      <c r="A159" s="30"/>
    </row>
    <row r="160" spans="1:33" x14ac:dyDescent="0.3">
      <c r="A160" s="8" t="s">
        <v>292</v>
      </c>
      <c r="B160" s="8"/>
      <c r="C160" s="25"/>
      <c r="D160" s="26"/>
      <c r="E160" s="27"/>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x14ac:dyDescent="0.3">
      <c r="A161" s="30"/>
      <c r="B161" t="s">
        <v>293</v>
      </c>
      <c r="C161" s="28">
        <v>0</v>
      </c>
      <c r="D161" s="31">
        <v>0</v>
      </c>
      <c r="E161" s="29">
        <v>0</v>
      </c>
      <c r="F161" s="31">
        <v>0</v>
      </c>
      <c r="G161" s="28">
        <v>0</v>
      </c>
      <c r="H161" s="28">
        <v>0</v>
      </c>
      <c r="I161" s="28">
        <v>0</v>
      </c>
      <c r="J161" s="28">
        <v>0</v>
      </c>
      <c r="K161" s="28">
        <v>0</v>
      </c>
      <c r="L161" s="28">
        <v>0</v>
      </c>
      <c r="M161" s="28">
        <v>0</v>
      </c>
      <c r="N161" s="28">
        <v>0</v>
      </c>
      <c r="O161" s="28">
        <v>0</v>
      </c>
      <c r="P161" s="28">
        <v>0</v>
      </c>
      <c r="Q161" s="28">
        <v>0</v>
      </c>
      <c r="R161" s="28">
        <v>0</v>
      </c>
      <c r="S161" s="28">
        <v>0</v>
      </c>
      <c r="T161" s="28">
        <v>0</v>
      </c>
      <c r="U161" s="28">
        <v>0</v>
      </c>
      <c r="V161" s="28">
        <v>0</v>
      </c>
      <c r="W161" s="28">
        <v>0</v>
      </c>
      <c r="X161" s="28">
        <v>0</v>
      </c>
      <c r="Y161" s="28">
        <v>0</v>
      </c>
      <c r="Z161" s="28">
        <v>0</v>
      </c>
      <c r="AA161" s="28">
        <v>0</v>
      </c>
      <c r="AB161" s="28">
        <v>0</v>
      </c>
      <c r="AC161" s="28">
        <v>0</v>
      </c>
      <c r="AD161" s="28">
        <v>0</v>
      </c>
      <c r="AE161" s="28">
        <v>0</v>
      </c>
      <c r="AF161" s="28">
        <v>0</v>
      </c>
      <c r="AG161" s="28">
        <v>0</v>
      </c>
    </row>
    <row r="162" spans="1:33" x14ac:dyDescent="0.3">
      <c r="A162" s="30"/>
      <c r="B162" t="s">
        <v>294</v>
      </c>
      <c r="C162" s="28">
        <v>0</v>
      </c>
      <c r="D162" s="31">
        <v>0</v>
      </c>
      <c r="E162" s="29">
        <v>0</v>
      </c>
      <c r="F162" s="31">
        <v>0.14695627827064442</v>
      </c>
      <c r="G162" s="28">
        <v>0.29243560902098092</v>
      </c>
      <c r="H162" s="28">
        <v>0.43643799225100932</v>
      </c>
      <c r="I162" s="28">
        <v>0.57896342796072986</v>
      </c>
      <c r="J162" s="28">
        <v>0.72001191615014226</v>
      </c>
      <c r="K162" s="28">
        <v>0.85958345681924664</v>
      </c>
      <c r="L162" s="28">
        <v>0.99767804996804332</v>
      </c>
      <c r="M162" s="28">
        <v>1.1342956955965318</v>
      </c>
      <c r="N162" s="28">
        <v>1.2694363937047124</v>
      </c>
      <c r="O162" s="28">
        <v>1.403100144292585</v>
      </c>
      <c r="P162" s="28">
        <v>1.5282168470719262</v>
      </c>
      <c r="Q162" s="28">
        <v>1.6519314182070253</v>
      </c>
      <c r="R162" s="28">
        <v>1.7742438576978823</v>
      </c>
      <c r="S162" s="28">
        <v>1.8951541655444968</v>
      </c>
      <c r="T162" s="28">
        <v>2.0146623417468699</v>
      </c>
      <c r="U162" s="28">
        <v>2.0340395351243372</v>
      </c>
      <c r="V162" s="28">
        <v>2.0530877365443088</v>
      </c>
      <c r="W162" s="28">
        <v>2.0718069460067845</v>
      </c>
      <c r="X162" s="28">
        <v>2.0901971635117649</v>
      </c>
      <c r="Y162" s="28">
        <v>2.108258389059249</v>
      </c>
      <c r="Z162" s="28">
        <v>2.0965458424533643</v>
      </c>
      <c r="AA162" s="28">
        <v>2.0848332958474796</v>
      </c>
      <c r="AB162" s="28">
        <v>2.0731207492415953</v>
      </c>
      <c r="AC162" s="28">
        <v>2.0614082026357101</v>
      </c>
      <c r="AD162" s="28">
        <v>2.049695656029825</v>
      </c>
      <c r="AE162" s="28">
        <v>2.0379831094239407</v>
      </c>
      <c r="AF162" s="28">
        <v>2.026270562818056</v>
      </c>
      <c r="AG162" s="28">
        <v>2.0145580162121712</v>
      </c>
    </row>
    <row r="163" spans="1:33" x14ac:dyDescent="0.3">
      <c r="A163" s="30"/>
      <c r="B163" t="s">
        <v>295</v>
      </c>
      <c r="C163" s="28">
        <v>0.3820042467121938</v>
      </c>
      <c r="D163" s="31">
        <v>0.42432542335848372</v>
      </c>
      <c r="E163" s="29">
        <v>0.42327423928893604</v>
      </c>
      <c r="F163" s="31">
        <v>0.42327423928893604</v>
      </c>
      <c r="G163" s="28">
        <v>0.42327423928893604</v>
      </c>
      <c r="H163" s="28">
        <v>0.42327423928893604</v>
      </c>
      <c r="I163" s="28">
        <v>0.42327423928893604</v>
      </c>
      <c r="J163" s="28">
        <v>0.42327423928893604</v>
      </c>
      <c r="K163" s="28">
        <v>0.42327423928893604</v>
      </c>
      <c r="L163" s="28">
        <v>0.42327423928893604</v>
      </c>
      <c r="M163" s="28">
        <v>0.42327423928893604</v>
      </c>
      <c r="N163" s="28">
        <v>0.42327423928893604</v>
      </c>
      <c r="O163" s="28">
        <v>0.42327423928893604</v>
      </c>
      <c r="P163" s="28">
        <v>0.42327423928893604</v>
      </c>
      <c r="Q163" s="28">
        <v>0.42327423928893604</v>
      </c>
      <c r="R163" s="28">
        <v>0.42327423928893604</v>
      </c>
      <c r="S163" s="28">
        <v>0.42327423928893604</v>
      </c>
      <c r="T163" s="28">
        <v>0.42327423928893604</v>
      </c>
      <c r="U163" s="28">
        <v>0.42327423928893604</v>
      </c>
      <c r="V163" s="28">
        <v>0.42327423928893604</v>
      </c>
      <c r="W163" s="28">
        <v>0.42327423928893604</v>
      </c>
      <c r="X163" s="28">
        <v>0.42327423928893604</v>
      </c>
      <c r="Y163" s="28">
        <v>0.42327423928893604</v>
      </c>
      <c r="Z163" s="28">
        <v>0.42327423928893604</v>
      </c>
      <c r="AA163" s="28">
        <v>0.42327423928893604</v>
      </c>
      <c r="AB163" s="28">
        <v>0.42327423928893604</v>
      </c>
      <c r="AC163" s="28">
        <v>0.42327423928893604</v>
      </c>
      <c r="AD163" s="28">
        <v>0.42327423928893604</v>
      </c>
      <c r="AE163" s="28">
        <v>0.42327423928893604</v>
      </c>
      <c r="AF163" s="28">
        <v>0.42327423928893604</v>
      </c>
      <c r="AG163" s="28">
        <v>0.42327423928893604</v>
      </c>
    </row>
    <row r="164" spans="1:33" x14ac:dyDescent="0.3">
      <c r="A164" s="30"/>
      <c r="B164" t="s">
        <v>296</v>
      </c>
      <c r="C164" s="28">
        <v>0</v>
      </c>
      <c r="D164" s="31">
        <v>0</v>
      </c>
      <c r="E164" s="29">
        <v>0</v>
      </c>
      <c r="F164" s="31">
        <v>0</v>
      </c>
      <c r="G164" s="28">
        <v>0.13977776070624987</v>
      </c>
      <c r="H164" s="28">
        <v>0.41126333725336328</v>
      </c>
      <c r="I164" s="28">
        <v>0.81832523826490022</v>
      </c>
      <c r="J164" s="28">
        <v>1.3618343570347329</v>
      </c>
      <c r="K164" s="28">
        <v>2.0438071949035956</v>
      </c>
      <c r="L164" s="28">
        <v>2.8564641528724404</v>
      </c>
      <c r="M164" s="28">
        <v>3.808200134296452</v>
      </c>
      <c r="N164" s="28">
        <v>4.89472949849009</v>
      </c>
      <c r="O164" s="28">
        <v>6.1150380973239979</v>
      </c>
      <c r="P164" s="28">
        <v>7.468018021540896</v>
      </c>
      <c r="Q164" s="28">
        <v>8.9521306512442571</v>
      </c>
      <c r="R164" s="28">
        <v>10.566169167186827</v>
      </c>
      <c r="S164" s="28">
        <v>12.308598140335006</v>
      </c>
      <c r="T164" s="28">
        <v>14.17752990371323</v>
      </c>
      <c r="U164" s="28">
        <v>14.170293792941141</v>
      </c>
      <c r="V164" s="28">
        <v>14.160456634452251</v>
      </c>
      <c r="W164" s="28">
        <v>14.148132716016223</v>
      </c>
      <c r="X164" s="28">
        <v>14.133371594787388</v>
      </c>
      <c r="Y164" s="28">
        <v>14.116261823645855</v>
      </c>
      <c r="Z164" s="28">
        <v>14.096843611336007</v>
      </c>
      <c r="AA164" s="28">
        <v>14.07523562042217</v>
      </c>
      <c r="AB164" s="28">
        <v>14.051494754402984</v>
      </c>
      <c r="AC164" s="28">
        <v>14.025678731093437</v>
      </c>
      <c r="AD164" s="28">
        <v>13.997791834024589</v>
      </c>
      <c r="AE164" s="28">
        <v>13.967933020814169</v>
      </c>
      <c r="AF164" s="28">
        <v>13.936139786913925</v>
      </c>
      <c r="AG164" s="28">
        <v>13.902510547111104</v>
      </c>
    </row>
    <row r="165" spans="1:33" x14ac:dyDescent="0.3">
      <c r="A165" s="30" t="s">
        <v>123</v>
      </c>
      <c r="C165" s="28">
        <v>0.3820042467121938</v>
      </c>
      <c r="D165" s="31">
        <v>0.42432542335848372</v>
      </c>
      <c r="E165" s="29">
        <v>0.42327423928893604</v>
      </c>
      <c r="F165" s="31">
        <v>0.57023051755958043</v>
      </c>
      <c r="G165" s="28">
        <v>0.85548760901616672</v>
      </c>
      <c r="H165" s="28">
        <v>1.2709755687933086</v>
      </c>
      <c r="I165" s="28">
        <v>1.820562905514566</v>
      </c>
      <c r="J165" s="28">
        <v>2.5051205124738112</v>
      </c>
      <c r="K165" s="28">
        <v>3.3266648910117782</v>
      </c>
      <c r="L165" s="28">
        <v>4.2774164421294198</v>
      </c>
      <c r="M165" s="28">
        <v>5.3657700691819201</v>
      </c>
      <c r="N165" s="28">
        <v>6.5874401314837385</v>
      </c>
      <c r="O165" s="28">
        <v>7.9414124809055195</v>
      </c>
      <c r="P165" s="28">
        <v>9.4195091079017583</v>
      </c>
      <c r="Q165" s="28">
        <v>11.027336308740217</v>
      </c>
      <c r="R165" s="28">
        <v>12.763687264173644</v>
      </c>
      <c r="S165" s="28">
        <v>14.627026545168439</v>
      </c>
      <c r="T165" s="28">
        <v>16.615466484749035</v>
      </c>
      <c r="U165" s="28">
        <v>16.627607567354413</v>
      </c>
      <c r="V165" s="28">
        <v>16.636818610285495</v>
      </c>
      <c r="W165" s="28">
        <v>16.643213901311942</v>
      </c>
      <c r="X165" s="28">
        <v>16.646842997588088</v>
      </c>
      <c r="Y165" s="28">
        <v>16.647794451994042</v>
      </c>
      <c r="Z165" s="28">
        <v>16.616663693078308</v>
      </c>
      <c r="AA165" s="28">
        <v>16.583343155558584</v>
      </c>
      <c r="AB165" s="28">
        <v>16.547889742933517</v>
      </c>
      <c r="AC165" s="28">
        <v>16.510361173018083</v>
      </c>
      <c r="AD165" s="28">
        <v>16.470761729343351</v>
      </c>
      <c r="AE165" s="28">
        <v>16.429190369527046</v>
      </c>
      <c r="AF165" s="28">
        <v>16.385684589020919</v>
      </c>
      <c r="AG165" s="28">
        <v>16.340342802612213</v>
      </c>
    </row>
    <row r="166" spans="1:33" x14ac:dyDescent="0.3">
      <c r="A166" s="30"/>
      <c r="C166" s="28"/>
      <c r="D166" s="31"/>
      <c r="E166" s="29"/>
      <c r="F166" s="31"/>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row>
    <row r="167" spans="1:33" x14ac:dyDescent="0.3">
      <c r="A167" s="8" t="s">
        <v>297</v>
      </c>
      <c r="B167" s="8"/>
      <c r="C167" s="8"/>
      <c r="D167" s="9"/>
      <c r="E167" s="10"/>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row>
    <row r="168" spans="1:33" x14ac:dyDescent="0.3">
      <c r="A168" s="30"/>
      <c r="C168" s="28">
        <v>62.049928399596219</v>
      </c>
      <c r="D168" s="31">
        <v>59.202496800976839</v>
      </c>
      <c r="E168" s="29">
        <v>54.819315251750432</v>
      </c>
      <c r="F168" s="31">
        <v>53.413448784662663</v>
      </c>
      <c r="G168" s="28">
        <v>52.133562036474942</v>
      </c>
      <c r="H168" s="28">
        <v>51.166303746648339</v>
      </c>
      <c r="I168" s="28">
        <v>50.310313567014383</v>
      </c>
      <c r="J168" s="28">
        <v>50.826322369975848</v>
      </c>
      <c r="K168" s="28">
        <v>51.235564743022834</v>
      </c>
      <c r="L168" s="28">
        <v>51.911704891068318</v>
      </c>
      <c r="M168" s="28">
        <v>53.582552130174705</v>
      </c>
      <c r="N168" s="28">
        <v>53.471454369044309</v>
      </c>
      <c r="O168" s="28">
        <v>52.327350742812186</v>
      </c>
      <c r="P168" s="28">
        <v>49.532026982773132</v>
      </c>
      <c r="Q168" s="28">
        <v>47.493734818056765</v>
      </c>
      <c r="R168" s="28">
        <v>44.861868347203213</v>
      </c>
      <c r="S168" s="28">
        <v>42.945861482258778</v>
      </c>
      <c r="T168" s="28">
        <v>42.47047936085265</v>
      </c>
      <c r="U168" s="28">
        <v>42.904891036776</v>
      </c>
      <c r="V168" s="28">
        <v>44.814318795005839</v>
      </c>
      <c r="W168" s="28">
        <v>47.087277031842653</v>
      </c>
      <c r="X168" s="28">
        <v>50.357941294313214</v>
      </c>
      <c r="Y168" s="28">
        <v>54.066490099041658</v>
      </c>
      <c r="Z168" s="28">
        <v>57.962830374853041</v>
      </c>
      <c r="AA168" s="28">
        <v>61.772962521653582</v>
      </c>
      <c r="AB168" s="28">
        <v>65.587479501742408</v>
      </c>
      <c r="AC168" s="28">
        <v>69.882168390139626</v>
      </c>
      <c r="AD168" s="28">
        <v>72.927322500219148</v>
      </c>
      <c r="AE168" s="28">
        <v>75.795274397937462</v>
      </c>
      <c r="AF168" s="28">
        <v>78.702166523685335</v>
      </c>
      <c r="AG168" s="28">
        <v>80.183396937915717</v>
      </c>
    </row>
    <row r="169" spans="1:33" x14ac:dyDescent="0.3">
      <c r="A169" s="30"/>
      <c r="C169" s="28"/>
      <c r="D169" s="31"/>
      <c r="E169" s="29"/>
      <c r="F169" s="31"/>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row>
    <row r="170" spans="1:33" x14ac:dyDescent="0.3">
      <c r="A170" s="52" t="s">
        <v>298</v>
      </c>
      <c r="B170" s="53"/>
      <c r="C170" s="54"/>
      <c r="D170" s="55"/>
      <c r="E170" s="56"/>
      <c r="F170" s="55"/>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row>
    <row r="171" spans="1:33" x14ac:dyDescent="0.3">
      <c r="B171" t="s">
        <v>299</v>
      </c>
      <c r="C171" s="4">
        <v>29.944665565353294</v>
      </c>
      <c r="D171" s="4">
        <v>29.555989522821587</v>
      </c>
      <c r="E171" s="4">
        <v>28.473524409972718</v>
      </c>
      <c r="F171" s="4">
        <v>27.121138914060509</v>
      </c>
      <c r="G171" s="4">
        <v>26.98403999163083</v>
      </c>
      <c r="H171" s="4">
        <v>27.654105009033827</v>
      </c>
      <c r="I171" s="4">
        <v>29.066497277975134</v>
      </c>
      <c r="J171" s="4">
        <v>31.008935737242837</v>
      </c>
      <c r="K171" s="4">
        <v>31.21252731624336</v>
      </c>
      <c r="L171" s="4">
        <v>31.33976948970448</v>
      </c>
      <c r="M171" s="4">
        <v>31.500696220489964</v>
      </c>
      <c r="N171" s="4">
        <v>31.005061692148335</v>
      </c>
      <c r="O171" s="4">
        <v>31.102895227802254</v>
      </c>
      <c r="P171" s="4">
        <v>31.024110395194104</v>
      </c>
      <c r="Q171" s="4">
        <v>30.892606019560944</v>
      </c>
      <c r="R171" s="4">
        <v>30.881344179528615</v>
      </c>
      <c r="S171" s="4">
        <v>30.836306188555611</v>
      </c>
      <c r="T171" s="4">
        <v>30.770003732803289</v>
      </c>
      <c r="U171" s="4">
        <v>30.729462413938347</v>
      </c>
      <c r="V171" s="4">
        <v>30.586370860325211</v>
      </c>
      <c r="W171" s="4">
        <v>30.460188464270011</v>
      </c>
      <c r="X171" s="4">
        <v>30.31343244030754</v>
      </c>
      <c r="Y171" s="4">
        <v>30.214382448444951</v>
      </c>
      <c r="Z171" s="4">
        <v>30.126169549972104</v>
      </c>
      <c r="AA171" s="4">
        <v>30.055959965412512</v>
      </c>
      <c r="AB171" s="4">
        <v>29.964475373035508</v>
      </c>
      <c r="AC171" s="4">
        <v>29.945873700609919</v>
      </c>
      <c r="AD171" s="4">
        <v>29.849928700211606</v>
      </c>
      <c r="AE171" s="4">
        <v>29.811325528938795</v>
      </c>
      <c r="AF171" s="4">
        <v>29.765311817675851</v>
      </c>
      <c r="AG171" s="4">
        <v>29.724961292838657</v>
      </c>
    </row>
    <row r="172" spans="1:33" x14ac:dyDescent="0.3">
      <c r="A172" s="26"/>
      <c r="B172" t="s">
        <v>300</v>
      </c>
      <c r="C172" s="4">
        <v>43.886658160817433</v>
      </c>
      <c r="D172" s="4">
        <v>45.390905473766601</v>
      </c>
      <c r="E172" s="4">
        <v>49.773519697676583</v>
      </c>
      <c r="F172" s="4">
        <v>46.767200349102694</v>
      </c>
      <c r="G172" s="4">
        <v>50.331342511046884</v>
      </c>
      <c r="H172" s="4">
        <v>51.453855423514611</v>
      </c>
      <c r="I172" s="4">
        <v>55.617016260522277</v>
      </c>
      <c r="J172" s="4">
        <v>55.460532945438587</v>
      </c>
      <c r="K172" s="4">
        <v>56.414214083449473</v>
      </c>
      <c r="L172" s="4">
        <v>56.646501959945745</v>
      </c>
      <c r="M172" s="4">
        <v>57.0738796269248</v>
      </c>
      <c r="N172" s="4">
        <v>56.625037506308821</v>
      </c>
      <c r="O172" s="4">
        <v>57.068817317351609</v>
      </c>
      <c r="P172" s="4">
        <v>57.37392475871566</v>
      </c>
      <c r="Q172" s="4">
        <v>57.775006969471839</v>
      </c>
      <c r="R172" s="4">
        <v>57.630652133362091</v>
      </c>
      <c r="S172" s="4">
        <v>58.188694945329594</v>
      </c>
      <c r="T172" s="4">
        <v>58.809532386433659</v>
      </c>
      <c r="U172" s="4">
        <v>59.573170096894913</v>
      </c>
      <c r="V172" s="4">
        <v>59.483892811378759</v>
      </c>
      <c r="W172" s="4">
        <v>60.001083122748916</v>
      </c>
      <c r="X172" s="4">
        <v>60.548107794615071</v>
      </c>
      <c r="Y172" s="4">
        <v>61.147907964658678</v>
      </c>
      <c r="Z172" s="4">
        <v>60.953122905549904</v>
      </c>
      <c r="AA172" s="4">
        <v>61.489877478430486</v>
      </c>
      <c r="AB172" s="4">
        <v>62.022465253467765</v>
      </c>
      <c r="AC172" s="4">
        <v>62.170139805162016</v>
      </c>
      <c r="AD172" s="4">
        <v>61.917364621818869</v>
      </c>
      <c r="AE172" s="4">
        <v>62.471816584128291</v>
      </c>
      <c r="AF172" s="4">
        <v>63.176551132163347</v>
      </c>
      <c r="AG172" s="4">
        <v>63.726204786665548</v>
      </c>
    </row>
    <row r="173" spans="1:33" ht="16.5" customHeight="1" x14ac:dyDescent="0.3"/>
    <row r="174" spans="1:33" s="11" customFormat="1" ht="19.5" customHeight="1" x14ac:dyDescent="0.35">
      <c r="A174" s="12" t="s">
        <v>45</v>
      </c>
      <c r="B174" s="13"/>
      <c r="E174" s="14"/>
    </row>
    <row r="176" spans="1:33" x14ac:dyDescent="0.3">
      <c r="A176" s="8" t="s">
        <v>301</v>
      </c>
      <c r="B176" s="8"/>
      <c r="C176" s="8">
        <v>2020</v>
      </c>
      <c r="D176" s="8">
        <v>2021</v>
      </c>
      <c r="E176" s="10">
        <v>2022</v>
      </c>
      <c r="F176" s="8">
        <v>2023</v>
      </c>
      <c r="G176" s="8">
        <v>2024</v>
      </c>
      <c r="H176" s="8">
        <v>2025</v>
      </c>
      <c r="I176" s="8">
        <v>2026</v>
      </c>
      <c r="J176" s="8">
        <v>2027</v>
      </c>
      <c r="K176" s="8">
        <v>2028</v>
      </c>
      <c r="L176" s="8">
        <v>2029</v>
      </c>
      <c r="M176" s="8">
        <v>2030</v>
      </c>
      <c r="N176" s="8">
        <v>2031</v>
      </c>
      <c r="O176" s="8">
        <v>2032</v>
      </c>
      <c r="P176" s="8">
        <v>2033</v>
      </c>
      <c r="Q176" s="8">
        <v>2034</v>
      </c>
      <c r="R176" s="8">
        <v>2035</v>
      </c>
      <c r="S176" s="8">
        <v>2036</v>
      </c>
      <c r="T176" s="8">
        <v>2037</v>
      </c>
      <c r="U176" s="8">
        <v>2038</v>
      </c>
      <c r="V176" s="8">
        <v>2039</v>
      </c>
      <c r="W176" s="8">
        <v>2040</v>
      </c>
      <c r="X176" s="8">
        <v>2041</v>
      </c>
      <c r="Y176" s="8">
        <v>2042</v>
      </c>
      <c r="Z176" s="8">
        <v>2043</v>
      </c>
      <c r="AA176" s="8">
        <v>2044</v>
      </c>
      <c r="AB176" s="8">
        <v>2045</v>
      </c>
      <c r="AC176" s="8">
        <v>2046</v>
      </c>
      <c r="AD176" s="8">
        <v>2047</v>
      </c>
      <c r="AE176" s="8">
        <v>2048</v>
      </c>
      <c r="AF176" s="8">
        <v>2049</v>
      </c>
      <c r="AG176" s="8">
        <v>2050</v>
      </c>
    </row>
    <row r="177" spans="1:33" x14ac:dyDescent="0.3">
      <c r="A177" s="30" t="s">
        <v>302</v>
      </c>
      <c r="B177" t="s">
        <v>287</v>
      </c>
      <c r="C177" s="28">
        <v>28.952179585870002</v>
      </c>
      <c r="D177" s="31">
        <v>28.934014019140001</v>
      </c>
      <c r="E177" s="29">
        <v>29.150080781020005</v>
      </c>
      <c r="F177" s="31">
        <v>30.609176564811456</v>
      </c>
      <c r="G177" s="28">
        <v>30.815058416545355</v>
      </c>
      <c r="H177" s="28">
        <v>31.26484743469759</v>
      </c>
      <c r="I177" s="28">
        <v>31.437522732805718</v>
      </c>
      <c r="J177" s="28">
        <v>31.559645053790241</v>
      </c>
      <c r="K177" s="28">
        <v>31.547568313794354</v>
      </c>
      <c r="L177" s="28">
        <v>31.367887480398014</v>
      </c>
      <c r="M177" s="28">
        <v>31.224446811438686</v>
      </c>
      <c r="N177" s="28">
        <v>31.14193992046248</v>
      </c>
      <c r="O177" s="28">
        <v>30.765675273571997</v>
      </c>
      <c r="P177" s="28">
        <v>30.256565167330592</v>
      </c>
      <c r="Q177" s="28">
        <v>29.736309544176496</v>
      </c>
      <c r="R177" s="28">
        <v>29.052817646768357</v>
      </c>
      <c r="S177" s="28">
        <v>28.178059796313047</v>
      </c>
      <c r="T177" s="28">
        <v>27.091422097203928</v>
      </c>
      <c r="U177" s="28">
        <v>26.025245052626342</v>
      </c>
      <c r="V177" s="28">
        <v>24.577172751936281</v>
      </c>
      <c r="W177" s="28">
        <v>23.523768763521872</v>
      </c>
      <c r="X177" s="28">
        <v>22.072329676505316</v>
      </c>
      <c r="Y177" s="28">
        <v>20.482355830458626</v>
      </c>
      <c r="Z177" s="28">
        <v>19.035653318011541</v>
      </c>
      <c r="AA177" s="28">
        <v>17.46072370330068</v>
      </c>
      <c r="AB177" s="28">
        <v>16.03600548158963</v>
      </c>
      <c r="AC177" s="28">
        <v>14.776536256950473</v>
      </c>
      <c r="AD177" s="28">
        <v>13.388247005870364</v>
      </c>
      <c r="AE177" s="28">
        <v>12.510076837717254</v>
      </c>
      <c r="AF177" s="28">
        <v>11.268595026857865</v>
      </c>
      <c r="AG177" s="28">
        <v>10.196289386539702</v>
      </c>
    </row>
    <row r="178" spans="1:33" x14ac:dyDescent="0.3">
      <c r="A178" s="30"/>
      <c r="B178" t="s">
        <v>288</v>
      </c>
      <c r="C178" s="28">
        <v>3.5275261822199999</v>
      </c>
      <c r="D178" s="31">
        <v>3.5563088976399997</v>
      </c>
      <c r="E178" s="29">
        <v>3.5434611057900001</v>
      </c>
      <c r="F178" s="31">
        <v>3.0689421464338755</v>
      </c>
      <c r="G178" s="28">
        <v>2.9283772586713934</v>
      </c>
      <c r="H178" s="28">
        <v>2.8004372206541093</v>
      </c>
      <c r="I178" s="28">
        <v>2.8224489155677372</v>
      </c>
      <c r="J178" s="28">
        <v>2.6638767541532005</v>
      </c>
      <c r="K178" s="28">
        <v>2.4759989006810703</v>
      </c>
      <c r="L178" s="28">
        <v>2.4154558407442868</v>
      </c>
      <c r="M178" s="28">
        <v>2.2927407443253212</v>
      </c>
      <c r="N178" s="28">
        <v>2.1108737176741692</v>
      </c>
      <c r="O178" s="28">
        <v>1.9925009120607091</v>
      </c>
      <c r="P178" s="28">
        <v>1.8888597004896654</v>
      </c>
      <c r="Q178" s="28">
        <v>1.7036565367205321</v>
      </c>
      <c r="R178" s="28">
        <v>1.565447315636306</v>
      </c>
      <c r="S178" s="28">
        <v>1.4112786864369236</v>
      </c>
      <c r="T178" s="28">
        <v>1.3148709996977188</v>
      </c>
      <c r="U178" s="28">
        <v>1.1715092309712707</v>
      </c>
      <c r="V178" s="28">
        <v>1.0422355146363149</v>
      </c>
      <c r="W178" s="28">
        <v>0.91668727814839601</v>
      </c>
      <c r="X178" s="28">
        <v>0.80635104768093779</v>
      </c>
      <c r="Y178" s="28">
        <v>0.7288004396990625</v>
      </c>
      <c r="Z178" s="28">
        <v>0.64559946843681737</v>
      </c>
      <c r="AA178" s="28">
        <v>0.5525030984438476</v>
      </c>
      <c r="AB178" s="28">
        <v>0.46706436235304932</v>
      </c>
      <c r="AC178" s="28">
        <v>0.39723328531669955</v>
      </c>
      <c r="AD178" s="28">
        <v>0.32674610651636482</v>
      </c>
      <c r="AE178" s="28">
        <v>0.26142035194703706</v>
      </c>
      <c r="AF178" s="28">
        <v>0.21588112035324694</v>
      </c>
      <c r="AG178" s="28">
        <v>0.16170884831025326</v>
      </c>
    </row>
    <row r="179" spans="1:33" x14ac:dyDescent="0.3">
      <c r="A179" s="30"/>
      <c r="B179" t="s">
        <v>303</v>
      </c>
      <c r="C179" s="28">
        <v>0.16921021361000005</v>
      </c>
      <c r="D179" s="31">
        <v>0.23801694380999999</v>
      </c>
      <c r="E179" s="29">
        <v>0.45570596705999999</v>
      </c>
      <c r="F179" s="31">
        <v>0.76315610789965327</v>
      </c>
      <c r="G179" s="28">
        <v>0.9498853983633968</v>
      </c>
      <c r="H179" s="28">
        <v>1.0306936021265802</v>
      </c>
      <c r="I179" s="28">
        <v>1.1686922765119323</v>
      </c>
      <c r="J179" s="28">
        <v>1.440527397841405</v>
      </c>
      <c r="K179" s="28">
        <v>1.7562913578857904</v>
      </c>
      <c r="L179" s="28">
        <v>2.152581363235917</v>
      </c>
      <c r="M179" s="28">
        <v>2.5830377035719319</v>
      </c>
      <c r="N179" s="28">
        <v>3.0399290489096393</v>
      </c>
      <c r="O179" s="28">
        <v>3.633109962963716</v>
      </c>
      <c r="P179" s="28">
        <v>4.2913974989764583</v>
      </c>
      <c r="Q179" s="28">
        <v>5.1068496230684488</v>
      </c>
      <c r="R179" s="28">
        <v>5.9915210520618265</v>
      </c>
      <c r="S179" s="28">
        <v>7.0618188565224616</v>
      </c>
      <c r="T179" s="28">
        <v>8.2829059721142393</v>
      </c>
      <c r="U179" s="28">
        <v>9.4484376163602608</v>
      </c>
      <c r="V179" s="28">
        <v>11.03169052219922</v>
      </c>
      <c r="W179" s="28">
        <v>12.410880813862756</v>
      </c>
      <c r="X179" s="28">
        <v>14.046774605691995</v>
      </c>
      <c r="Y179" s="28">
        <v>15.62707132962532</v>
      </c>
      <c r="Z179" s="28">
        <v>17.254677099689342</v>
      </c>
      <c r="AA179" s="28">
        <v>18.780807231926364</v>
      </c>
      <c r="AB179" s="28">
        <v>20.25537964158794</v>
      </c>
      <c r="AC179" s="28">
        <v>21.686320994057954</v>
      </c>
      <c r="AD179" s="28">
        <v>23.32971560410137</v>
      </c>
      <c r="AE179" s="28">
        <v>24.687221709084501</v>
      </c>
      <c r="AF179" s="28">
        <v>26.125640701641668</v>
      </c>
      <c r="AG179" s="28">
        <v>27.335354674427453</v>
      </c>
    </row>
    <row r="180" spans="1:33" x14ac:dyDescent="0.3">
      <c r="A180" s="30"/>
      <c r="B180" t="s">
        <v>304</v>
      </c>
      <c r="C180" s="28">
        <v>7.3358843020000009E-2</v>
      </c>
      <c r="D180" s="31">
        <v>0.10381190013</v>
      </c>
      <c r="E180" s="29">
        <v>0.20648286513999994</v>
      </c>
      <c r="F180" s="31">
        <v>0.29065530308501963</v>
      </c>
      <c r="G180" s="28">
        <v>0.35122886158984057</v>
      </c>
      <c r="H180" s="28">
        <v>0.40546848614171527</v>
      </c>
      <c r="I180" s="28">
        <v>0.49200715347461421</v>
      </c>
      <c r="J180" s="28">
        <v>0.62563448424515222</v>
      </c>
      <c r="K180" s="28">
        <v>0.78871016070877698</v>
      </c>
      <c r="L180" s="28">
        <v>1.0046897976817848</v>
      </c>
      <c r="M180" s="28">
        <v>1.1930781796940557</v>
      </c>
      <c r="N180" s="28">
        <v>1.3836860214437035</v>
      </c>
      <c r="O180" s="28">
        <v>1.5748993086435836</v>
      </c>
      <c r="P180" s="28">
        <v>1.8087681005532832</v>
      </c>
      <c r="Q180" s="28">
        <v>2.0585120795745344</v>
      </c>
      <c r="R180" s="28">
        <v>2.3178089253535026</v>
      </c>
      <c r="S180" s="28">
        <v>2.589995224317581</v>
      </c>
      <c r="T180" s="28">
        <v>2.8474249959341114</v>
      </c>
      <c r="U180" s="28">
        <v>3.1712581177621288</v>
      </c>
      <c r="V180" s="28">
        <v>3.5803309074781708</v>
      </c>
      <c r="W180" s="28">
        <v>3.7736844570969761</v>
      </c>
      <c r="X180" s="28">
        <v>4.1116303648017478</v>
      </c>
      <c r="Y180" s="28">
        <v>4.5194480420370011</v>
      </c>
      <c r="Z180" s="28">
        <v>4.6938924862622917</v>
      </c>
      <c r="AA180" s="28">
        <v>4.917799941819097</v>
      </c>
      <c r="AB180" s="28">
        <v>5.1771996590893812</v>
      </c>
      <c r="AC180" s="28">
        <v>5.4112644138848722</v>
      </c>
      <c r="AD180" s="28">
        <v>5.6563553330819074</v>
      </c>
      <c r="AE180" s="28">
        <v>5.8419442218211923</v>
      </c>
      <c r="AF180" s="28">
        <v>5.9741041677872264</v>
      </c>
      <c r="AG180" s="28">
        <v>6.1697475540825915</v>
      </c>
    </row>
    <row r="181" spans="1:33" x14ac:dyDescent="0.3">
      <c r="A181" s="30"/>
      <c r="B181" t="s">
        <v>305</v>
      </c>
      <c r="C181" s="28">
        <v>0</v>
      </c>
      <c r="D181" s="31">
        <v>0</v>
      </c>
      <c r="E181" s="29">
        <v>0</v>
      </c>
      <c r="F181" s="31">
        <v>0</v>
      </c>
      <c r="G181" s="28">
        <v>0</v>
      </c>
      <c r="H181" s="28">
        <v>0</v>
      </c>
      <c r="I181" s="28">
        <v>0</v>
      </c>
      <c r="J181" s="28">
        <v>0</v>
      </c>
      <c r="K181" s="28">
        <v>0</v>
      </c>
      <c r="L181" s="28">
        <v>0</v>
      </c>
      <c r="M181" s="28">
        <v>0</v>
      </c>
      <c r="N181" s="28">
        <v>0</v>
      </c>
      <c r="O181" s="28">
        <v>0</v>
      </c>
      <c r="P181" s="28">
        <v>0</v>
      </c>
      <c r="Q181" s="28">
        <v>0</v>
      </c>
      <c r="R181" s="28">
        <v>0</v>
      </c>
      <c r="S181" s="28">
        <v>0</v>
      </c>
      <c r="T181" s="28">
        <v>0</v>
      </c>
      <c r="U181" s="28">
        <v>0</v>
      </c>
      <c r="V181" s="28">
        <v>0</v>
      </c>
      <c r="W181" s="28">
        <v>0</v>
      </c>
      <c r="X181" s="28">
        <v>0</v>
      </c>
      <c r="Y181" s="28">
        <v>0</v>
      </c>
      <c r="Z181" s="28">
        <v>0</v>
      </c>
      <c r="AA181" s="28">
        <v>0</v>
      </c>
      <c r="AB181" s="28">
        <v>0</v>
      </c>
      <c r="AC181" s="28">
        <v>0</v>
      </c>
      <c r="AD181" s="28">
        <v>0</v>
      </c>
      <c r="AE181" s="28">
        <v>0</v>
      </c>
      <c r="AF181" s="28">
        <v>0</v>
      </c>
      <c r="AG181" s="28">
        <v>0</v>
      </c>
    </row>
    <row r="182" spans="1:33" x14ac:dyDescent="0.3">
      <c r="A182" s="30" t="s">
        <v>306</v>
      </c>
      <c r="B182" t="s">
        <v>287</v>
      </c>
      <c r="C182" s="28">
        <v>1.3351615522600002</v>
      </c>
      <c r="D182" s="31">
        <v>1.2857860479200001</v>
      </c>
      <c r="E182" s="29">
        <v>1.2753429540100003</v>
      </c>
      <c r="F182" s="31">
        <v>1.6867022971736356</v>
      </c>
      <c r="G182" s="28">
        <v>1.59554145568316</v>
      </c>
      <c r="H182" s="28">
        <v>1.5951578297658442</v>
      </c>
      <c r="I182" s="28">
        <v>1.4442148644218384</v>
      </c>
      <c r="J182" s="28">
        <v>1.3374371182259406</v>
      </c>
      <c r="K182" s="28">
        <v>1.2947644557094427</v>
      </c>
      <c r="L182" s="28">
        <v>1.1950222680318334</v>
      </c>
      <c r="M182" s="28">
        <v>1.1294477181313836</v>
      </c>
      <c r="N182" s="28">
        <v>1.0400147323468201</v>
      </c>
      <c r="O182" s="28">
        <v>0.95462956725900128</v>
      </c>
      <c r="P182" s="28">
        <v>0.92557943607987259</v>
      </c>
      <c r="Q182" s="28">
        <v>0.83451223225607984</v>
      </c>
      <c r="R182" s="28">
        <v>0.8285839100208291</v>
      </c>
      <c r="S182" s="28">
        <v>0.75800667970941438</v>
      </c>
      <c r="T182" s="28">
        <v>0.73347950879775792</v>
      </c>
      <c r="U182" s="28">
        <v>0.68338100100992982</v>
      </c>
      <c r="V182" s="28">
        <v>0.60425747223534088</v>
      </c>
      <c r="W182" s="28">
        <v>0.58868142241627375</v>
      </c>
      <c r="X182" s="28">
        <v>0.52233006697068551</v>
      </c>
      <c r="Y182" s="28">
        <v>0.51122530385673848</v>
      </c>
      <c r="Z182" s="28">
        <v>0.47785643211046275</v>
      </c>
      <c r="AA182" s="28">
        <v>0.42407101672314529</v>
      </c>
      <c r="AB182" s="28">
        <v>0.41303614855083626</v>
      </c>
      <c r="AC182" s="28">
        <v>0.3938656840614026</v>
      </c>
      <c r="AD182" s="28">
        <v>0.34947262189032152</v>
      </c>
      <c r="AE182" s="28">
        <v>0.32344975046870178</v>
      </c>
      <c r="AF182" s="28">
        <v>0.30268797655713692</v>
      </c>
      <c r="AG182" s="28">
        <v>0.30280477247003457</v>
      </c>
    </row>
    <row r="183" spans="1:33" x14ac:dyDescent="0.3">
      <c r="A183" s="30"/>
      <c r="B183" t="s">
        <v>288</v>
      </c>
      <c r="C183" s="28">
        <v>7.9468766264200008</v>
      </c>
      <c r="D183" s="31">
        <v>8.3377438837699991</v>
      </c>
      <c r="E183" s="29">
        <v>8.78206169085</v>
      </c>
      <c r="F183" s="31">
        <v>8.7646459363342437</v>
      </c>
      <c r="G183" s="28">
        <v>9.0623943814482182</v>
      </c>
      <c r="H183" s="28">
        <v>9.1796785641907039</v>
      </c>
      <c r="I183" s="28">
        <v>9.3966620194843511</v>
      </c>
      <c r="J183" s="28">
        <v>9.5375099736376754</v>
      </c>
      <c r="K183" s="28">
        <v>9.537726291253291</v>
      </c>
      <c r="L183" s="28">
        <v>9.6160941910195543</v>
      </c>
      <c r="M183" s="28">
        <v>9.631725648828299</v>
      </c>
      <c r="N183" s="28">
        <v>9.6530554198929845</v>
      </c>
      <c r="O183" s="28">
        <v>9.6265535098493888</v>
      </c>
      <c r="P183" s="28">
        <v>9.5417283610463883</v>
      </c>
      <c r="Q183" s="28">
        <v>9.4613588973532323</v>
      </c>
      <c r="R183" s="28">
        <v>9.3322925758461679</v>
      </c>
      <c r="S183" s="28">
        <v>9.2022675263382059</v>
      </c>
      <c r="T183" s="28">
        <v>8.8796426194006468</v>
      </c>
      <c r="U183" s="28">
        <v>8.7068544969076136</v>
      </c>
      <c r="V183" s="28">
        <v>8.4525691312211197</v>
      </c>
      <c r="W183" s="28">
        <v>8.1220945850657955</v>
      </c>
      <c r="X183" s="28">
        <v>7.8273686519764762</v>
      </c>
      <c r="Y183" s="28">
        <v>7.5062174791882166</v>
      </c>
      <c r="Z183" s="28">
        <v>7.2143298417218356</v>
      </c>
      <c r="AA183" s="28">
        <v>6.9515997104075895</v>
      </c>
      <c r="AB183" s="28">
        <v>6.4702829431277395</v>
      </c>
      <c r="AC183" s="28">
        <v>6.4035633874753417</v>
      </c>
      <c r="AD183" s="28">
        <v>6.1575572210989504</v>
      </c>
      <c r="AE183" s="28">
        <v>5.8662127751682185</v>
      </c>
      <c r="AF183" s="28">
        <v>5.6413482972723825</v>
      </c>
      <c r="AG183" s="28">
        <v>5.3105338198096739</v>
      </c>
    </row>
    <row r="184" spans="1:33" x14ac:dyDescent="0.3">
      <c r="A184" s="30"/>
      <c r="B184" t="s">
        <v>303</v>
      </c>
      <c r="C184" s="28">
        <v>7.36490992E-3</v>
      </c>
      <c r="D184" s="31">
        <v>8.5197977499999987E-3</v>
      </c>
      <c r="E184" s="29">
        <v>1.2108215970000001E-2</v>
      </c>
      <c r="F184" s="31">
        <v>3.6463780035655813E-2</v>
      </c>
      <c r="G184" s="28">
        <v>4.8849690444646598E-2</v>
      </c>
      <c r="H184" s="28">
        <v>9.848532890286367E-2</v>
      </c>
      <c r="I184" s="28">
        <v>0.16692828303295648</v>
      </c>
      <c r="J184" s="28">
        <v>0.2461339871352882</v>
      </c>
      <c r="K184" s="28">
        <v>0.37727096819789657</v>
      </c>
      <c r="L184" s="28">
        <v>0.52305479441646008</v>
      </c>
      <c r="M184" s="28">
        <v>0.68476752763658477</v>
      </c>
      <c r="N184" s="28">
        <v>0.85416622807007925</v>
      </c>
      <c r="O184" s="28">
        <v>1.0561872562392176</v>
      </c>
      <c r="P184" s="28">
        <v>1.2459819197054549</v>
      </c>
      <c r="Q184" s="28">
        <v>1.4971900165067931</v>
      </c>
      <c r="R184" s="28">
        <v>1.6968448272545467</v>
      </c>
      <c r="S184" s="28">
        <v>1.9580460971469249</v>
      </c>
      <c r="T184" s="28">
        <v>2.3477157664853632</v>
      </c>
      <c r="U184" s="28">
        <v>2.6033406313361791</v>
      </c>
      <c r="V184" s="28">
        <v>2.9680055462502613</v>
      </c>
      <c r="W184" s="28">
        <v>3.377004954705582</v>
      </c>
      <c r="X184" s="28">
        <v>3.7842072651639782</v>
      </c>
      <c r="Y184" s="28">
        <v>4.1254156850375816</v>
      </c>
      <c r="Z184" s="28">
        <v>4.4790375345453919</v>
      </c>
      <c r="AA184" s="28">
        <v>4.8673432990050811</v>
      </c>
      <c r="AB184" s="28">
        <v>5.3692269828306571</v>
      </c>
      <c r="AC184" s="28">
        <v>5.4975312292610248</v>
      </c>
      <c r="AD184" s="28">
        <v>5.8735535682413218</v>
      </c>
      <c r="AE184" s="28">
        <v>6.2247527971080885</v>
      </c>
      <c r="AF184" s="28">
        <v>6.5150262314447644</v>
      </c>
      <c r="AG184" s="28">
        <v>6.8156762743567496</v>
      </c>
    </row>
    <row r="185" spans="1:33" x14ac:dyDescent="0.3">
      <c r="A185" s="30"/>
      <c r="B185" t="s">
        <v>304</v>
      </c>
      <c r="C185" s="28">
        <v>7.6671499999999999E-6</v>
      </c>
      <c r="D185" s="31">
        <v>1.2779824999999999E-4</v>
      </c>
      <c r="E185" s="29">
        <v>4.7253883000000004E-4</v>
      </c>
      <c r="F185" s="31">
        <v>1.8047838164653978E-3</v>
      </c>
      <c r="G185" s="28">
        <v>2.5723179839748523E-3</v>
      </c>
      <c r="H185" s="28">
        <v>1.466302056058608E-2</v>
      </c>
      <c r="I185" s="28">
        <v>3.210553553085492E-2</v>
      </c>
      <c r="J185" s="28">
        <v>5.4187574041092729E-2</v>
      </c>
      <c r="K185" s="28">
        <v>8.5790415579371629E-2</v>
      </c>
      <c r="L185" s="28">
        <v>0.12352091806215744</v>
      </c>
      <c r="M185" s="28">
        <v>0.16491657107373292</v>
      </c>
      <c r="N185" s="28">
        <v>0.21338212048011873</v>
      </c>
      <c r="O185" s="28">
        <v>0.25488983119239006</v>
      </c>
      <c r="P185" s="28">
        <v>0.29852713282828536</v>
      </c>
      <c r="Q185" s="28">
        <v>0.34058630987389377</v>
      </c>
      <c r="R185" s="28">
        <v>0.39328235439845283</v>
      </c>
      <c r="S185" s="28">
        <v>0.44425655187545443</v>
      </c>
      <c r="T185" s="28">
        <v>0.50368247700623681</v>
      </c>
      <c r="U185" s="28">
        <v>0.56718283553628002</v>
      </c>
      <c r="V185" s="28">
        <v>0.63346898506327509</v>
      </c>
      <c r="W185" s="28">
        <v>0.67992657071234253</v>
      </c>
      <c r="X185" s="28">
        <v>0.74828237810886111</v>
      </c>
      <c r="Y185" s="28">
        <v>0.84184206543746187</v>
      </c>
      <c r="Z185" s="28">
        <v>0.90268147529231268</v>
      </c>
      <c r="AA185" s="28">
        <v>0.93164489645418336</v>
      </c>
      <c r="AB185" s="28">
        <v>1.0181250387107672</v>
      </c>
      <c r="AC185" s="28">
        <v>1.0719397168422267</v>
      </c>
      <c r="AD185" s="28">
        <v>1.0827296945594072</v>
      </c>
      <c r="AE185" s="28">
        <v>1.138835868594996</v>
      </c>
      <c r="AF185" s="28">
        <v>1.1846182907057212</v>
      </c>
      <c r="AG185" s="28">
        <v>1.2993510903935386</v>
      </c>
    </row>
    <row r="186" spans="1:33" x14ac:dyDescent="0.3">
      <c r="A186" s="30"/>
      <c r="B186" t="s">
        <v>305</v>
      </c>
      <c r="C186" s="28">
        <v>0</v>
      </c>
      <c r="D186" s="31">
        <v>0</v>
      </c>
      <c r="E186" s="29">
        <v>0</v>
      </c>
      <c r="F186" s="31">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c r="W186" s="28">
        <v>0</v>
      </c>
      <c r="X186" s="28">
        <v>0</v>
      </c>
      <c r="Y186" s="28">
        <v>0</v>
      </c>
      <c r="Z186" s="28">
        <v>0</v>
      </c>
      <c r="AA186" s="28">
        <v>0</v>
      </c>
      <c r="AB186" s="28">
        <v>0</v>
      </c>
      <c r="AC186" s="28">
        <v>0</v>
      </c>
      <c r="AD186" s="28">
        <v>0</v>
      </c>
      <c r="AE186" s="28">
        <v>0</v>
      </c>
      <c r="AF186" s="28">
        <v>0</v>
      </c>
      <c r="AG186" s="28">
        <v>0</v>
      </c>
    </row>
    <row r="187" spans="1:33" x14ac:dyDescent="0.3">
      <c r="A187" s="30" t="s">
        <v>307</v>
      </c>
      <c r="B187" t="s">
        <v>287</v>
      </c>
      <c r="C187" s="28">
        <v>0.42395699158000005</v>
      </c>
      <c r="D187" s="31">
        <v>0.4231069100899999</v>
      </c>
      <c r="E187" s="29">
        <v>0.40822299215999991</v>
      </c>
      <c r="F187" s="31">
        <v>0.39222798841622181</v>
      </c>
      <c r="G187" s="28">
        <v>0.39330935524431992</v>
      </c>
      <c r="H187" s="28">
        <v>0.39346085969145012</v>
      </c>
      <c r="I187" s="28">
        <v>0.39295117925536965</v>
      </c>
      <c r="J187" s="28">
        <v>0.39109014913094919</v>
      </c>
      <c r="K187" s="28">
        <v>0.38813506656095303</v>
      </c>
      <c r="L187" s="28">
        <v>0.38389869094102974</v>
      </c>
      <c r="M187" s="28">
        <v>0.3782350530300318</v>
      </c>
      <c r="N187" s="28">
        <v>0.36992177361141082</v>
      </c>
      <c r="O187" s="28">
        <v>0.35976337811527581</v>
      </c>
      <c r="P187" s="28">
        <v>0.3462396114838065</v>
      </c>
      <c r="Q187" s="28">
        <v>0.32987700845462758</v>
      </c>
      <c r="R187" s="28">
        <v>0.31099563735303187</v>
      </c>
      <c r="S187" s="28">
        <v>0.28881074791505185</v>
      </c>
      <c r="T187" s="28">
        <v>0.26644023749766216</v>
      </c>
      <c r="U187" s="28">
        <v>0.2442615013243036</v>
      </c>
      <c r="V187" s="28">
        <v>0.22254986666166088</v>
      </c>
      <c r="W187" s="28">
        <v>0.20154627222923768</v>
      </c>
      <c r="X187" s="28">
        <v>0.1821426612429829</v>
      </c>
      <c r="Y187" s="28">
        <v>0.16342305521857106</v>
      </c>
      <c r="Z187" s="28">
        <v>0.14522988362845704</v>
      </c>
      <c r="AA187" s="28">
        <v>0.12848757329670268</v>
      </c>
      <c r="AB187" s="28">
        <v>0.11257574651842923</v>
      </c>
      <c r="AC187" s="28">
        <v>9.7355317047062975E-2</v>
      </c>
      <c r="AD187" s="28">
        <v>8.3076590851606139E-2</v>
      </c>
      <c r="AE187" s="28">
        <v>6.9686877222003216E-2</v>
      </c>
      <c r="AF187" s="28">
        <v>5.6874606942950379E-2</v>
      </c>
      <c r="AG187" s="28">
        <v>4.6006582359855726E-2</v>
      </c>
    </row>
    <row r="188" spans="1:33" x14ac:dyDescent="0.3">
      <c r="A188" s="30"/>
      <c r="B188" t="s">
        <v>288</v>
      </c>
      <c r="C188" s="28">
        <v>0</v>
      </c>
      <c r="D188" s="31">
        <v>0</v>
      </c>
      <c r="E188" s="29">
        <v>0</v>
      </c>
      <c r="F188" s="31">
        <v>0</v>
      </c>
      <c r="G188" s="28">
        <v>0</v>
      </c>
      <c r="H188" s="28">
        <v>0</v>
      </c>
      <c r="I188" s="28">
        <v>0</v>
      </c>
      <c r="J188" s="28">
        <v>0</v>
      </c>
      <c r="K188" s="28">
        <v>0</v>
      </c>
      <c r="L188" s="28">
        <v>0</v>
      </c>
      <c r="M188" s="28">
        <v>0</v>
      </c>
      <c r="N188" s="28">
        <v>0</v>
      </c>
      <c r="O188" s="28">
        <v>0</v>
      </c>
      <c r="P188" s="28">
        <v>0</v>
      </c>
      <c r="Q188" s="28">
        <v>0</v>
      </c>
      <c r="R188" s="28">
        <v>0</v>
      </c>
      <c r="S188" s="28">
        <v>0</v>
      </c>
      <c r="T188" s="28">
        <v>0</v>
      </c>
      <c r="U188" s="28">
        <v>0</v>
      </c>
      <c r="V188" s="28">
        <v>0</v>
      </c>
      <c r="W188" s="28">
        <v>0</v>
      </c>
      <c r="X188" s="28">
        <v>0</v>
      </c>
      <c r="Y188" s="28">
        <v>0</v>
      </c>
      <c r="Z188" s="28">
        <v>0</v>
      </c>
      <c r="AA188" s="28">
        <v>0</v>
      </c>
      <c r="AB188" s="28">
        <v>0</v>
      </c>
      <c r="AC188" s="28">
        <v>0</v>
      </c>
      <c r="AD188" s="28">
        <v>0</v>
      </c>
      <c r="AE188" s="28">
        <v>0</v>
      </c>
      <c r="AF188" s="28">
        <v>0</v>
      </c>
      <c r="AG188" s="28">
        <v>0</v>
      </c>
    </row>
    <row r="189" spans="1:33" x14ac:dyDescent="0.3">
      <c r="A189" s="30"/>
      <c r="B189" t="s">
        <v>303</v>
      </c>
      <c r="C189" s="28">
        <v>1.8304523900000002E-3</v>
      </c>
      <c r="D189" s="31">
        <v>2.6400367800000005E-3</v>
      </c>
      <c r="E189" s="29">
        <v>3.8248728999999999E-3</v>
      </c>
      <c r="F189" s="31">
        <v>5.7631140611320072E-3</v>
      </c>
      <c r="G189" s="28">
        <v>6.5645146009239439E-3</v>
      </c>
      <c r="H189" s="28">
        <v>7.8160742029726657E-3</v>
      </c>
      <c r="I189" s="28">
        <v>9.4277171490716131E-3</v>
      </c>
      <c r="J189" s="28">
        <v>1.2038739445398369E-2</v>
      </c>
      <c r="K189" s="28">
        <v>1.5314095950019677E-2</v>
      </c>
      <c r="L189" s="28">
        <v>2.032456525732065E-2</v>
      </c>
      <c r="M189" s="28">
        <v>2.6177355137511564E-2</v>
      </c>
      <c r="N189" s="28">
        <v>3.4110645103647017E-2</v>
      </c>
      <c r="O189" s="28">
        <v>4.3431255985096229E-2</v>
      </c>
      <c r="P189" s="28">
        <v>5.5237865500882832E-2</v>
      </c>
      <c r="Q189" s="28">
        <v>7.0249044094178009E-2</v>
      </c>
      <c r="R189" s="28">
        <v>8.7350084340969761E-2</v>
      </c>
      <c r="S189" s="28">
        <v>0.10726837279613557</v>
      </c>
      <c r="T189" s="28">
        <v>0.1273328143416313</v>
      </c>
      <c r="U189" s="28">
        <v>0.14723093665883824</v>
      </c>
      <c r="V189" s="28">
        <v>0.16667793134269582</v>
      </c>
      <c r="W189" s="28">
        <v>0.18541445869995254</v>
      </c>
      <c r="X189" s="28">
        <v>0.2026324213893822</v>
      </c>
      <c r="Y189" s="28">
        <v>0.21956852089280349</v>
      </c>
      <c r="Z189" s="28">
        <v>0.23590865013949594</v>
      </c>
      <c r="AA189" s="28">
        <v>0.25201742219702661</v>
      </c>
      <c r="AB189" s="28">
        <v>0.26779932191329714</v>
      </c>
      <c r="AC189" s="28">
        <v>0.28280379093641861</v>
      </c>
      <c r="AD189" s="28">
        <v>0.29677965865029726</v>
      </c>
      <c r="AE189" s="28">
        <v>0.31045219197548463</v>
      </c>
      <c r="AF189" s="28">
        <v>0.32323716985109063</v>
      </c>
      <c r="AG189" s="28">
        <v>0.33436177085809915</v>
      </c>
    </row>
    <row r="190" spans="1:33" x14ac:dyDescent="0.3">
      <c r="A190" s="30"/>
      <c r="B190" t="s">
        <v>304</v>
      </c>
      <c r="C190" s="28">
        <v>0</v>
      </c>
      <c r="D190" s="31">
        <v>0</v>
      </c>
      <c r="E190" s="29">
        <v>0</v>
      </c>
      <c r="F190" s="31">
        <v>8.8975226461844111E-6</v>
      </c>
      <c r="G190" s="28">
        <v>1.6130154756151473E-5</v>
      </c>
      <c r="H190" s="28">
        <v>2.2306610557725929E-4</v>
      </c>
      <c r="I190" s="28">
        <v>5.21103605558774E-4</v>
      </c>
      <c r="J190" s="28">
        <v>9.6111142365249401E-4</v>
      </c>
      <c r="K190" s="28">
        <v>1.5508374890273722E-3</v>
      </c>
      <c r="L190" s="28">
        <v>2.4267437916494724E-3</v>
      </c>
      <c r="M190" s="28">
        <v>3.437591842456701E-3</v>
      </c>
      <c r="N190" s="28">
        <v>4.8175812849423644E-3</v>
      </c>
      <c r="O190" s="28">
        <v>6.4553658996281743E-3</v>
      </c>
      <c r="P190" s="28">
        <v>8.5225230153105781E-3</v>
      </c>
      <c r="Q190" s="28">
        <v>1.1073947451194312E-2</v>
      </c>
      <c r="R190" s="28">
        <v>1.4054278295998387E-2</v>
      </c>
      <c r="S190" s="28">
        <v>1.7520879288812494E-2</v>
      </c>
      <c r="T190" s="28">
        <v>2.1026948140706495E-2</v>
      </c>
      <c r="U190" s="28">
        <v>2.4507562016858078E-2</v>
      </c>
      <c r="V190" s="28">
        <v>2.7772201995643363E-2</v>
      </c>
      <c r="W190" s="28">
        <v>3.1039269080809957E-2</v>
      </c>
      <c r="X190" s="28">
        <v>3.4224917387635008E-2</v>
      </c>
      <c r="Y190" s="28">
        <v>3.7008423888625366E-2</v>
      </c>
      <c r="Z190" s="28">
        <v>3.9861466222047039E-2</v>
      </c>
      <c r="AA190" s="28">
        <v>4.2895004516270638E-2</v>
      </c>
      <c r="AB190" s="28">
        <v>4.5424931568273555E-2</v>
      </c>
      <c r="AC190" s="28">
        <v>4.8040892016518434E-2</v>
      </c>
      <c r="AD190" s="28">
        <v>5.0743750488096491E-2</v>
      </c>
      <c r="AE190" s="28">
        <v>5.2860930812512003E-2</v>
      </c>
      <c r="AF190" s="28">
        <v>5.5088223195958845E-2</v>
      </c>
      <c r="AG190" s="28">
        <v>5.7031646792045157E-2</v>
      </c>
    </row>
    <row r="191" spans="1:33" x14ac:dyDescent="0.3">
      <c r="A191" s="30"/>
      <c r="B191" t="s">
        <v>305</v>
      </c>
      <c r="C191" s="28">
        <v>0</v>
      </c>
      <c r="D191" s="31">
        <v>0</v>
      </c>
      <c r="E191" s="29">
        <v>0</v>
      </c>
      <c r="F191" s="31">
        <v>0</v>
      </c>
      <c r="G191" s="28">
        <v>0</v>
      </c>
      <c r="H191" s="28">
        <v>0</v>
      </c>
      <c r="I191" s="28">
        <v>0</v>
      </c>
      <c r="J191" s="28">
        <v>0</v>
      </c>
      <c r="K191" s="28">
        <v>0</v>
      </c>
      <c r="L191" s="28">
        <v>0</v>
      </c>
      <c r="M191" s="28">
        <v>0</v>
      </c>
      <c r="N191" s="28">
        <v>0</v>
      </c>
      <c r="O191" s="28">
        <v>0</v>
      </c>
      <c r="P191" s="28">
        <v>0</v>
      </c>
      <c r="Q191" s="28">
        <v>0</v>
      </c>
      <c r="R191" s="28">
        <v>0</v>
      </c>
      <c r="S191" s="28">
        <v>0</v>
      </c>
      <c r="T191" s="28">
        <v>0</v>
      </c>
      <c r="U191" s="28">
        <v>0</v>
      </c>
      <c r="V191" s="28">
        <v>0</v>
      </c>
      <c r="W191" s="28">
        <v>0</v>
      </c>
      <c r="X191" s="28">
        <v>0</v>
      </c>
      <c r="Y191" s="28">
        <v>0</v>
      </c>
      <c r="Z191" s="28">
        <v>0</v>
      </c>
      <c r="AA191" s="28">
        <v>0</v>
      </c>
      <c r="AB191" s="28">
        <v>0</v>
      </c>
      <c r="AC191" s="28">
        <v>0</v>
      </c>
      <c r="AD191" s="28">
        <v>0</v>
      </c>
      <c r="AE191" s="28">
        <v>0</v>
      </c>
      <c r="AF191" s="28">
        <v>0</v>
      </c>
      <c r="AG191" s="28">
        <v>0</v>
      </c>
    </row>
    <row r="192" spans="1:33" x14ac:dyDescent="0.3">
      <c r="A192" s="30" t="s">
        <v>308</v>
      </c>
      <c r="B192" t="s">
        <v>287</v>
      </c>
      <c r="C192" s="28">
        <v>6.9540910699999996E-3</v>
      </c>
      <c r="D192" s="31">
        <v>7.5165721299999995E-3</v>
      </c>
      <c r="E192" s="29">
        <v>7.6640460299999998E-3</v>
      </c>
      <c r="F192" s="31">
        <v>1.4507623224940614E-2</v>
      </c>
      <c r="G192" s="28">
        <v>1.5380157092361641E-2</v>
      </c>
      <c r="H192" s="28">
        <v>1.3977303944687925E-2</v>
      </c>
      <c r="I192" s="28">
        <v>1.3429013270441078E-2</v>
      </c>
      <c r="J192" s="28">
        <v>1.3487560298443516E-2</v>
      </c>
      <c r="K192" s="28">
        <v>1.2952345309529894E-2</v>
      </c>
      <c r="L192" s="28">
        <v>1.2995853531029377E-2</v>
      </c>
      <c r="M192" s="28">
        <v>1.1700708793250206E-2</v>
      </c>
      <c r="N192" s="28">
        <v>1.0414190473478701E-2</v>
      </c>
      <c r="O192" s="28">
        <v>9.6252378809357966E-3</v>
      </c>
      <c r="P192" s="28">
        <v>8.9489055528123793E-3</v>
      </c>
      <c r="Q192" s="28">
        <v>7.7115006832052593E-3</v>
      </c>
      <c r="R192" s="28">
        <v>6.9307940428520835E-3</v>
      </c>
      <c r="S192" s="28">
        <v>5.9416128180547357E-3</v>
      </c>
      <c r="T192" s="28">
        <v>5.2051061594998969E-3</v>
      </c>
      <c r="U192" s="28">
        <v>4.325945568434345E-3</v>
      </c>
      <c r="V192" s="28">
        <v>3.8737946628289626E-3</v>
      </c>
      <c r="W192" s="28">
        <v>3.3435763417795678E-3</v>
      </c>
      <c r="X192" s="28">
        <v>3.0946465489015479E-3</v>
      </c>
      <c r="Y192" s="28">
        <v>2.7970208416879987E-3</v>
      </c>
      <c r="Z192" s="28">
        <v>2.5992616118111602E-3</v>
      </c>
      <c r="AA192" s="28">
        <v>2.3301303264016311E-3</v>
      </c>
      <c r="AB192" s="28">
        <v>2.1383365575417712E-3</v>
      </c>
      <c r="AC192" s="28">
        <v>1.9492940112367226E-3</v>
      </c>
      <c r="AD192" s="28">
        <v>1.7088845869790432E-3</v>
      </c>
      <c r="AE192" s="28">
        <v>1.4232992163468992E-3</v>
      </c>
      <c r="AF192" s="28">
        <v>1.3405859304082056E-3</v>
      </c>
      <c r="AG192" s="28">
        <v>1.152806636495494E-3</v>
      </c>
    </row>
    <row r="193" spans="1:33" x14ac:dyDescent="0.3">
      <c r="A193" s="30"/>
      <c r="B193" t="s">
        <v>288</v>
      </c>
      <c r="C193" s="28">
        <v>0.79531370361999998</v>
      </c>
      <c r="D193" s="31">
        <v>0.81362960733</v>
      </c>
      <c r="E193" s="29">
        <v>0.83984788586000003</v>
      </c>
      <c r="F193" s="31">
        <v>0.84683918225550958</v>
      </c>
      <c r="G193" s="28">
        <v>0.86178319562951811</v>
      </c>
      <c r="H193" s="28">
        <v>0.87700697320813426</v>
      </c>
      <c r="I193" s="28">
        <v>0.88734071268549952</v>
      </c>
      <c r="J193" s="28">
        <v>0.89371414939779703</v>
      </c>
      <c r="K193" s="28">
        <v>0.89905459031504253</v>
      </c>
      <c r="L193" s="28">
        <v>0.90290729805693704</v>
      </c>
      <c r="M193" s="28">
        <v>0.90764752122043635</v>
      </c>
      <c r="N193" s="28">
        <v>0.91198292315233231</v>
      </c>
      <c r="O193" s="28">
        <v>0.91395883239625431</v>
      </c>
      <c r="P193" s="28">
        <v>0.91349001287569109</v>
      </c>
      <c r="Q193" s="28">
        <v>0.90954969237212258</v>
      </c>
      <c r="R193" s="28">
        <v>0.90249269645066199</v>
      </c>
      <c r="S193" s="28">
        <v>0.89507465401856923</v>
      </c>
      <c r="T193" s="28">
        <v>0.88429185055887349</v>
      </c>
      <c r="U193" s="28">
        <v>0.87613977970665047</v>
      </c>
      <c r="V193" s="28">
        <v>0.86144434413738014</v>
      </c>
      <c r="W193" s="28">
        <v>0.84973144324066963</v>
      </c>
      <c r="X193" s="28">
        <v>0.83686846194334463</v>
      </c>
      <c r="Y193" s="28">
        <v>0.82764591853337777</v>
      </c>
      <c r="Z193" s="28">
        <v>0.81522901678678827</v>
      </c>
      <c r="AA193" s="28">
        <v>0.80364005347196177</v>
      </c>
      <c r="AB193" s="28">
        <v>0.78262769300931956</v>
      </c>
      <c r="AC193" s="28">
        <v>0.77438697471849538</v>
      </c>
      <c r="AD193" s="28">
        <v>0.76170453002628602</v>
      </c>
      <c r="AE193" s="28">
        <v>0.74742551343419172</v>
      </c>
      <c r="AF193" s="28">
        <v>0.74009161493697262</v>
      </c>
      <c r="AG193" s="28">
        <v>0.72547008860218509</v>
      </c>
    </row>
    <row r="194" spans="1:33" x14ac:dyDescent="0.3">
      <c r="A194" s="30"/>
      <c r="B194" t="s">
        <v>303</v>
      </c>
      <c r="C194" s="28">
        <v>5.1764323000000009E-4</v>
      </c>
      <c r="D194" s="31">
        <v>6.2756766000000006E-4</v>
      </c>
      <c r="E194" s="29">
        <v>8.8428167000000003E-4</v>
      </c>
      <c r="F194" s="31">
        <v>2.1660807880644201E-3</v>
      </c>
      <c r="G194" s="28">
        <v>2.244747299627454E-3</v>
      </c>
      <c r="H194" s="28">
        <v>2.2734115041498173E-3</v>
      </c>
      <c r="I194" s="28">
        <v>2.24383197469552E-3</v>
      </c>
      <c r="J194" s="28">
        <v>2.4931657931646007E-3</v>
      </c>
      <c r="K194" s="28">
        <v>2.8231572219618107E-3</v>
      </c>
      <c r="L194" s="28">
        <v>3.7911505614580815E-3</v>
      </c>
      <c r="M194" s="28">
        <v>5.1824898773400029E-3</v>
      </c>
      <c r="N194" s="28">
        <v>7.4081977314484366E-3</v>
      </c>
      <c r="O194" s="28">
        <v>1.0921586883043732E-2</v>
      </c>
      <c r="P194" s="28">
        <v>1.6237613887147544E-2</v>
      </c>
      <c r="Q194" s="28">
        <v>2.182029092599275E-2</v>
      </c>
      <c r="R194" s="28">
        <v>2.9927905027017265E-2</v>
      </c>
      <c r="S194" s="28">
        <v>3.856955612509301E-2</v>
      </c>
      <c r="T194" s="28">
        <v>5.0260879965322448E-2</v>
      </c>
      <c r="U194" s="28">
        <v>5.9388595800860915E-2</v>
      </c>
      <c r="V194" s="28">
        <v>7.426713311538044E-2</v>
      </c>
      <c r="W194" s="28">
        <v>8.6582603087010573E-2</v>
      </c>
      <c r="X194" s="28">
        <v>9.9630920233016729E-2</v>
      </c>
      <c r="Y194" s="28">
        <v>0.10903273228826194</v>
      </c>
      <c r="Z194" s="28">
        <v>0.12183384118142838</v>
      </c>
      <c r="AA194" s="28">
        <v>0.13461746651901593</v>
      </c>
      <c r="AB194" s="28">
        <v>0.15628692101358052</v>
      </c>
      <c r="AC194" s="28">
        <v>0.16544592005871789</v>
      </c>
      <c r="AD194" s="28">
        <v>0.17960340483685808</v>
      </c>
      <c r="AE194" s="28">
        <v>0.19495803780308574</v>
      </c>
      <c r="AF194" s="28">
        <v>0.20284643767886673</v>
      </c>
      <c r="AG194" s="28">
        <v>0.21870067658056069</v>
      </c>
    </row>
    <row r="195" spans="1:33" x14ac:dyDescent="0.3">
      <c r="A195" s="30"/>
      <c r="B195" t="s">
        <v>304</v>
      </c>
      <c r="C195" s="28">
        <v>0</v>
      </c>
      <c r="D195" s="31">
        <v>0</v>
      </c>
      <c r="E195" s="29">
        <v>0</v>
      </c>
      <c r="F195" s="31">
        <v>9.7551485642107656E-8</v>
      </c>
      <c r="G195" s="28">
        <v>1.0497849289514531E-7</v>
      </c>
      <c r="H195" s="28">
        <v>2.9158430279889554E-6</v>
      </c>
      <c r="I195" s="28">
        <v>8.2423193637428639E-6</v>
      </c>
      <c r="J195" s="28">
        <v>2.1137770594642957E-5</v>
      </c>
      <c r="K195" s="28">
        <v>4.4421673465678875E-5</v>
      </c>
      <c r="L195" s="28">
        <v>9.5077620575677581E-5</v>
      </c>
      <c r="M195" s="28">
        <v>1.7130468897349796E-4</v>
      </c>
      <c r="N195" s="28">
        <v>2.9166737274040436E-4</v>
      </c>
      <c r="O195" s="28">
        <v>4.9592738976622359E-4</v>
      </c>
      <c r="P195" s="28">
        <v>7.4196940434932506E-4</v>
      </c>
      <c r="Q195" s="28">
        <v>1.0494559686795208E-3</v>
      </c>
      <c r="R195" s="28">
        <v>1.4880784994685268E-3</v>
      </c>
      <c r="S195" s="28">
        <v>1.9607597382830023E-3</v>
      </c>
      <c r="T195" s="28">
        <v>2.4939563363045787E-3</v>
      </c>
      <c r="U195" s="28">
        <v>3.1043453240548425E-3</v>
      </c>
      <c r="V195" s="28">
        <v>3.9125961144108636E-3</v>
      </c>
      <c r="W195" s="28">
        <v>4.4061496205405476E-3</v>
      </c>
      <c r="X195" s="28">
        <v>5.0937458947372186E-3</v>
      </c>
      <c r="Y195" s="28">
        <v>5.8346112366719953E-3</v>
      </c>
      <c r="Z195" s="28">
        <v>6.2690361899723603E-3</v>
      </c>
      <c r="AA195" s="28">
        <v>6.9429182726203839E-3</v>
      </c>
      <c r="AB195" s="28">
        <v>8.0755859995579986E-3</v>
      </c>
      <c r="AC195" s="28">
        <v>8.9440499915500061E-3</v>
      </c>
      <c r="AD195" s="28">
        <v>9.3061854498769844E-3</v>
      </c>
      <c r="AE195" s="28">
        <v>1.0112480556375637E-2</v>
      </c>
      <c r="AF195" s="28">
        <v>1.1024301313752521E-2</v>
      </c>
      <c r="AG195" s="28">
        <v>1.136238342075856E-2</v>
      </c>
    </row>
    <row r="196" spans="1:33" x14ac:dyDescent="0.3">
      <c r="A196" s="30"/>
      <c r="B196" t="s">
        <v>305</v>
      </c>
      <c r="C196" s="28">
        <v>0</v>
      </c>
      <c r="D196" s="31">
        <v>0</v>
      </c>
      <c r="E196" s="29">
        <v>0</v>
      </c>
      <c r="F196" s="31">
        <v>0</v>
      </c>
      <c r="G196" s="28">
        <v>0</v>
      </c>
      <c r="H196" s="28">
        <v>0</v>
      </c>
      <c r="I196" s="28">
        <v>0</v>
      </c>
      <c r="J196" s="28">
        <v>0</v>
      </c>
      <c r="K196" s="28">
        <v>0</v>
      </c>
      <c r="L196" s="28">
        <v>0</v>
      </c>
      <c r="M196" s="28">
        <v>0</v>
      </c>
      <c r="N196" s="28">
        <v>0</v>
      </c>
      <c r="O196" s="28">
        <v>0</v>
      </c>
      <c r="P196" s="28">
        <v>0</v>
      </c>
      <c r="Q196" s="28">
        <v>0</v>
      </c>
      <c r="R196" s="28">
        <v>0</v>
      </c>
      <c r="S196" s="28">
        <v>0</v>
      </c>
      <c r="T196" s="28">
        <v>0</v>
      </c>
      <c r="U196" s="28">
        <v>0</v>
      </c>
      <c r="V196" s="28">
        <v>0</v>
      </c>
      <c r="W196" s="28">
        <v>0</v>
      </c>
      <c r="X196" s="28">
        <v>0</v>
      </c>
      <c r="Y196" s="28">
        <v>0</v>
      </c>
      <c r="Z196" s="28">
        <v>0</v>
      </c>
      <c r="AA196" s="28">
        <v>0</v>
      </c>
      <c r="AB196" s="28">
        <v>0</v>
      </c>
      <c r="AC196" s="28">
        <v>0</v>
      </c>
      <c r="AD196" s="28">
        <v>0</v>
      </c>
      <c r="AE196" s="28">
        <v>0</v>
      </c>
      <c r="AF196" s="28">
        <v>0</v>
      </c>
      <c r="AG196" s="28">
        <v>0</v>
      </c>
    </row>
    <row r="197" spans="1:33" x14ac:dyDescent="0.3">
      <c r="A197" s="30" t="s">
        <v>309</v>
      </c>
      <c r="B197" t="s">
        <v>287</v>
      </c>
      <c r="C197" s="28">
        <v>1.4694629299999999E-3</v>
      </c>
      <c r="D197" s="31">
        <v>1.2125684900000002E-3</v>
      </c>
      <c r="E197" s="29">
        <v>1.0895746499999998E-3</v>
      </c>
      <c r="F197" s="31">
        <v>9.8895034437954839E-3</v>
      </c>
      <c r="G197" s="28">
        <v>9.9994884439920054E-3</v>
      </c>
      <c r="H197" s="28">
        <v>1.1039924960223048E-2</v>
      </c>
      <c r="I197" s="28">
        <v>1.013830842468535E-2</v>
      </c>
      <c r="J197" s="28">
        <v>1.0958696252439316E-2</v>
      </c>
      <c r="K197" s="28">
        <v>1.0313735680245619E-2</v>
      </c>
      <c r="L197" s="28">
        <v>1.0558506880383189E-2</v>
      </c>
      <c r="M197" s="28">
        <v>1.0001624157908718E-2</v>
      </c>
      <c r="N197" s="28">
        <v>9.491899447121031E-3</v>
      </c>
      <c r="O197" s="28">
        <v>8.5719525249433864E-3</v>
      </c>
      <c r="P197" s="28">
        <v>8.167023157612887E-3</v>
      </c>
      <c r="Q197" s="28">
        <v>7.1920429670403636E-3</v>
      </c>
      <c r="R197" s="28">
        <v>6.3866062167960685E-3</v>
      </c>
      <c r="S197" s="28">
        <v>5.8382552741133202E-3</v>
      </c>
      <c r="T197" s="28">
        <v>5.0041039229678248E-3</v>
      </c>
      <c r="U197" s="28">
        <v>4.4943048402903297E-3</v>
      </c>
      <c r="V197" s="28">
        <v>4.1390366713948655E-3</v>
      </c>
      <c r="W197" s="28">
        <v>3.9459893733858756E-3</v>
      </c>
      <c r="X197" s="28">
        <v>3.7553411353087466E-3</v>
      </c>
      <c r="Y197" s="28">
        <v>3.2879402464337103E-3</v>
      </c>
      <c r="Z197" s="28">
        <v>3.2346761020432459E-3</v>
      </c>
      <c r="AA197" s="28">
        <v>2.9276471559975016E-3</v>
      </c>
      <c r="AB197" s="28">
        <v>2.7145369309963933E-3</v>
      </c>
      <c r="AC197" s="28">
        <v>2.4373227438983501E-3</v>
      </c>
      <c r="AD197" s="28">
        <v>2.1140546874641366E-3</v>
      </c>
      <c r="AE197" s="28">
        <v>2.0358609044891372E-3</v>
      </c>
      <c r="AF197" s="28">
        <v>1.7815925487067303E-3</v>
      </c>
      <c r="AG197" s="28">
        <v>1.63487792370393E-3</v>
      </c>
    </row>
    <row r="198" spans="1:33" x14ac:dyDescent="0.3">
      <c r="A198" s="30"/>
      <c r="B198" t="s">
        <v>288</v>
      </c>
      <c r="C198" s="28">
        <v>2.1972143439500003</v>
      </c>
      <c r="D198" s="31">
        <v>2.3189849221099998</v>
      </c>
      <c r="E198" s="29">
        <v>2.3495634884299994</v>
      </c>
      <c r="F198" s="31">
        <v>2.3793258240631108</v>
      </c>
      <c r="G198" s="28">
        <v>2.4233737717184765</v>
      </c>
      <c r="H198" s="28">
        <v>2.4603958720396055</v>
      </c>
      <c r="I198" s="28">
        <v>2.4883737332728515</v>
      </c>
      <c r="J198" s="28">
        <v>2.5053500848636872</v>
      </c>
      <c r="K198" s="28">
        <v>2.5200020260859728</v>
      </c>
      <c r="L198" s="28">
        <v>2.531964661771593</v>
      </c>
      <c r="M198" s="28">
        <v>2.5444551605510926</v>
      </c>
      <c r="N198" s="28">
        <v>2.5574948176038919</v>
      </c>
      <c r="O198" s="28">
        <v>2.5684786973661735</v>
      </c>
      <c r="P198" s="28">
        <v>2.5757908716259994</v>
      </c>
      <c r="Q198" s="28">
        <v>2.5733172970409672</v>
      </c>
      <c r="R198" s="28">
        <v>2.5673041806094776</v>
      </c>
      <c r="S198" s="28">
        <v>2.55802838225125</v>
      </c>
      <c r="T198" s="28">
        <v>2.5480819396173895</v>
      </c>
      <c r="U198" s="28">
        <v>2.5297441087789023</v>
      </c>
      <c r="V198" s="28">
        <v>2.5105530727971956</v>
      </c>
      <c r="W198" s="28">
        <v>2.479472725744738</v>
      </c>
      <c r="X198" s="28">
        <v>2.4538182369059016</v>
      </c>
      <c r="Y198" s="28">
        <v>2.4277022770330969</v>
      </c>
      <c r="Z198" s="28">
        <v>2.3869798205914536</v>
      </c>
      <c r="AA198" s="28">
        <v>2.3691027982974915</v>
      </c>
      <c r="AB198" s="28">
        <v>2.3452415921116678</v>
      </c>
      <c r="AC198" s="28">
        <v>2.319819592226164</v>
      </c>
      <c r="AD198" s="28">
        <v>2.3067590526937276</v>
      </c>
      <c r="AE198" s="28">
        <v>2.2853261152226674</v>
      </c>
      <c r="AF198" s="28">
        <v>2.2613489055892151</v>
      </c>
      <c r="AG198" s="28">
        <v>2.2532176077472688</v>
      </c>
    </row>
    <row r="199" spans="1:33" x14ac:dyDescent="0.3">
      <c r="A199" s="30"/>
      <c r="B199" t="s">
        <v>303</v>
      </c>
      <c r="C199" s="28">
        <v>4.6285900999999989E-4</v>
      </c>
      <c r="D199" s="31">
        <v>6.9508396000000016E-4</v>
      </c>
      <c r="E199" s="29">
        <v>7.4675430000000007E-4</v>
      </c>
      <c r="F199" s="31">
        <v>4.5828954736938455E-3</v>
      </c>
      <c r="G199" s="28">
        <v>4.3931109019357643E-3</v>
      </c>
      <c r="H199" s="28">
        <v>4.6208306399649485E-3</v>
      </c>
      <c r="I199" s="28">
        <v>4.4908525368413024E-3</v>
      </c>
      <c r="J199" s="28">
        <v>5.1229753049879491E-3</v>
      </c>
      <c r="K199" s="28">
        <v>5.2758640024202184E-3</v>
      </c>
      <c r="L199" s="28">
        <v>6.5385219236412462E-3</v>
      </c>
      <c r="M199" s="28">
        <v>8.0528757106565554E-3</v>
      </c>
      <c r="N199" s="28">
        <v>1.0269959712323482E-2</v>
      </c>
      <c r="O199" s="28">
        <v>1.3574781026174688E-2</v>
      </c>
      <c r="P199" s="28">
        <v>1.8560462428897924E-2</v>
      </c>
      <c r="Q199" s="28">
        <v>2.3618767023437751E-2</v>
      </c>
      <c r="R199" s="28">
        <v>3.1937286974487646E-2</v>
      </c>
      <c r="S199" s="28">
        <v>4.3055010503468105E-2</v>
      </c>
      <c r="T199" s="28">
        <v>5.5061910754204968E-2</v>
      </c>
      <c r="U199" s="28">
        <v>7.4864357776276563E-2</v>
      </c>
      <c r="V199" s="28">
        <v>9.4774305447444571E-2</v>
      </c>
      <c r="W199" s="28">
        <v>0.12590228694672886</v>
      </c>
      <c r="X199" s="28">
        <v>0.15201666962270524</v>
      </c>
      <c r="Y199" s="28">
        <v>0.17918858674176746</v>
      </c>
      <c r="Z199" s="28">
        <v>0.21956100658554056</v>
      </c>
      <c r="AA199" s="28">
        <v>0.24051441267449905</v>
      </c>
      <c r="AB199" s="28">
        <v>0.26807397055823745</v>
      </c>
      <c r="AC199" s="28">
        <v>0.29667922769274152</v>
      </c>
      <c r="AD199" s="28">
        <v>0.31289194870018883</v>
      </c>
      <c r="AE199" s="28">
        <v>0.33819941118871188</v>
      </c>
      <c r="AF199" s="28">
        <v>0.36485305390683265</v>
      </c>
      <c r="AG199" s="28">
        <v>0.37633744685062726</v>
      </c>
    </row>
    <row r="200" spans="1:33" x14ac:dyDescent="0.3">
      <c r="A200" s="30"/>
      <c r="B200" t="s">
        <v>304</v>
      </c>
      <c r="C200" s="28">
        <v>0</v>
      </c>
      <c r="D200" s="31">
        <v>0</v>
      </c>
      <c r="E200" s="29">
        <v>0</v>
      </c>
      <c r="F200" s="31">
        <v>1.0643940065785474E-7</v>
      </c>
      <c r="G200" s="28">
        <v>1.1464559628195396E-7</v>
      </c>
      <c r="H200" s="28">
        <v>6.5987702068777133E-6</v>
      </c>
      <c r="I200" s="28">
        <v>1.5668445621920054E-5</v>
      </c>
      <c r="J200" s="28">
        <v>3.4558068885874405E-5</v>
      </c>
      <c r="K200" s="28">
        <v>6.4192671361373448E-5</v>
      </c>
      <c r="L200" s="28">
        <v>1.2328856438348205E-4</v>
      </c>
      <c r="M200" s="28">
        <v>2.0251478034245002E-4</v>
      </c>
      <c r="N200" s="28">
        <v>3.3609374666353448E-4</v>
      </c>
      <c r="O200" s="28">
        <v>4.9541234270877518E-4</v>
      </c>
      <c r="P200" s="28">
        <v>7.7817619749029256E-4</v>
      </c>
      <c r="Q200" s="28">
        <v>1.0841208485546589E-3</v>
      </c>
      <c r="R200" s="28">
        <v>1.4992215092383351E-3</v>
      </c>
      <c r="S200" s="28">
        <v>2.1209574211680346E-3</v>
      </c>
      <c r="T200" s="28">
        <v>2.809451975439007E-3</v>
      </c>
      <c r="U200" s="28">
        <v>3.7684171445320344E-3</v>
      </c>
      <c r="V200" s="28">
        <v>4.8628025939657501E-3</v>
      </c>
      <c r="W200" s="28">
        <v>6.5469452351473081E-3</v>
      </c>
      <c r="X200" s="28">
        <v>7.9785454160849045E-3</v>
      </c>
      <c r="Y200" s="28">
        <v>9.0904095787019169E-3</v>
      </c>
      <c r="Z200" s="28">
        <v>1.1194251710963072E-2</v>
      </c>
      <c r="AA200" s="28">
        <v>1.2836221152011126E-2</v>
      </c>
      <c r="AB200" s="28">
        <v>1.3760896499098289E-2</v>
      </c>
      <c r="AC200" s="28">
        <v>1.5265062447195178E-2</v>
      </c>
      <c r="AD200" s="28">
        <v>1.6846750098619419E-2</v>
      </c>
      <c r="AE200" s="28">
        <v>1.746105161413156E-2</v>
      </c>
      <c r="AF200" s="28">
        <v>1.8861402005245116E-2</v>
      </c>
      <c r="AG200" s="28">
        <v>1.9477095908400594E-2</v>
      </c>
    </row>
    <row r="201" spans="1:33" x14ac:dyDescent="0.3">
      <c r="A201" s="30"/>
      <c r="B201" t="s">
        <v>305</v>
      </c>
      <c r="C201" s="28">
        <v>0</v>
      </c>
      <c r="D201" s="31">
        <v>0</v>
      </c>
      <c r="E201" s="29">
        <v>0</v>
      </c>
      <c r="F201" s="31">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0</v>
      </c>
      <c r="Z201" s="28">
        <v>0</v>
      </c>
      <c r="AA201" s="28">
        <v>0</v>
      </c>
      <c r="AB201" s="28">
        <v>0</v>
      </c>
      <c r="AC201" s="28">
        <v>0</v>
      </c>
      <c r="AD201" s="28">
        <v>0</v>
      </c>
      <c r="AE201" s="28">
        <v>0</v>
      </c>
      <c r="AF201" s="28">
        <v>0</v>
      </c>
      <c r="AG201" s="28">
        <v>0</v>
      </c>
    </row>
    <row r="202" spans="1:33" x14ac:dyDescent="0.3">
      <c r="A202" s="30" t="s">
        <v>310</v>
      </c>
      <c r="B202" t="s">
        <v>287</v>
      </c>
      <c r="C202" s="28">
        <v>5.4898472999999988E-4</v>
      </c>
      <c r="D202" s="31">
        <v>5.2691051000000003E-4</v>
      </c>
      <c r="E202" s="29">
        <v>5.5291960000000001E-4</v>
      </c>
      <c r="F202" s="31">
        <v>2.3482898137218897E-3</v>
      </c>
      <c r="G202" s="28">
        <v>2.378625411081736E-3</v>
      </c>
      <c r="H202" s="28">
        <v>2.4271371585295656E-3</v>
      </c>
      <c r="I202" s="28">
        <v>2.2304849597473259E-3</v>
      </c>
      <c r="J202" s="28">
        <v>2.2040341118826309E-3</v>
      </c>
      <c r="K202" s="28">
        <v>2.1423733342644459E-3</v>
      </c>
      <c r="L202" s="28">
        <v>2.0490104518018745E-3</v>
      </c>
      <c r="M202" s="28">
        <v>1.9351822620377553E-3</v>
      </c>
      <c r="N202" s="28">
        <v>1.7784893493264743E-3</v>
      </c>
      <c r="O202" s="28">
        <v>1.6977679858888571E-3</v>
      </c>
      <c r="P202" s="28">
        <v>1.6083270909441087E-3</v>
      </c>
      <c r="Q202" s="28">
        <v>1.5729397522975376E-3</v>
      </c>
      <c r="R202" s="28">
        <v>1.5190010671258685E-3</v>
      </c>
      <c r="S202" s="28">
        <v>1.4140250827532578E-3</v>
      </c>
      <c r="T202" s="28">
        <v>1.3883725227274307E-3</v>
      </c>
      <c r="U202" s="28">
        <v>1.3018438132154804E-3</v>
      </c>
      <c r="V202" s="28">
        <v>1.2194535707604501E-3</v>
      </c>
      <c r="W202" s="28">
        <v>1.1092060053658627E-3</v>
      </c>
      <c r="X202" s="28">
        <v>1.0199440338537296E-3</v>
      </c>
      <c r="Y202" s="28">
        <v>9.2866136113350971E-4</v>
      </c>
      <c r="Z202" s="28">
        <v>7.89365278226589E-4</v>
      </c>
      <c r="AA202" s="28">
        <v>7.2467831936467108E-4</v>
      </c>
      <c r="AB202" s="28">
        <v>6.6394873324539434E-4</v>
      </c>
      <c r="AC202" s="28">
        <v>6.5365267136123213E-4</v>
      </c>
      <c r="AD202" s="28">
        <v>6.2424174668204615E-4</v>
      </c>
      <c r="AE202" s="28">
        <v>5.7309512686640164E-4</v>
      </c>
      <c r="AF202" s="28">
        <v>5.421652312989836E-4</v>
      </c>
      <c r="AG202" s="28">
        <v>5.0349004475370301E-4</v>
      </c>
    </row>
    <row r="203" spans="1:33" x14ac:dyDescent="0.3">
      <c r="A203" s="30"/>
      <c r="B203" t="s">
        <v>288</v>
      </c>
      <c r="C203" s="28">
        <v>0.25712069995000003</v>
      </c>
      <c r="D203" s="31">
        <v>0.24548218551999998</v>
      </c>
      <c r="E203" s="29">
        <v>0.24909815032000002</v>
      </c>
      <c r="F203" s="31">
        <v>0.26176600893201973</v>
      </c>
      <c r="G203" s="28">
        <v>0.26036534399214212</v>
      </c>
      <c r="H203" s="28">
        <v>0.25611089567960094</v>
      </c>
      <c r="I203" s="28">
        <v>0.25207143461513026</v>
      </c>
      <c r="J203" s="28">
        <v>0.24607279306906862</v>
      </c>
      <c r="K203" s="28">
        <v>0.23760910761836024</v>
      </c>
      <c r="L203" s="28">
        <v>0.23027309650343983</v>
      </c>
      <c r="M203" s="28">
        <v>0.22054123008258733</v>
      </c>
      <c r="N203" s="28">
        <v>0.21317716777307932</v>
      </c>
      <c r="O203" s="28">
        <v>0.20500347883555187</v>
      </c>
      <c r="P203" s="28">
        <v>0.19405562217460079</v>
      </c>
      <c r="Q203" s="28">
        <v>0.18508421645431308</v>
      </c>
      <c r="R203" s="28">
        <v>0.17020816719566567</v>
      </c>
      <c r="S203" s="28">
        <v>0.16620048843130686</v>
      </c>
      <c r="T203" s="28">
        <v>0.15106355210581507</v>
      </c>
      <c r="U203" s="28">
        <v>0.1349332371939406</v>
      </c>
      <c r="V203" s="28">
        <v>0.12137605672253589</v>
      </c>
      <c r="W203" s="28">
        <v>0.10474886006996278</v>
      </c>
      <c r="X203" s="28">
        <v>0.10242740094256385</v>
      </c>
      <c r="Y203" s="28">
        <v>9.7937071060508432E-2</v>
      </c>
      <c r="Z203" s="28">
        <v>9.3359145981050745E-2</v>
      </c>
      <c r="AA203" s="28">
        <v>9.2211672718312918E-2</v>
      </c>
      <c r="AB203" s="28">
        <v>8.8367970673210311E-2</v>
      </c>
      <c r="AC203" s="28">
        <v>8.7507321853748446E-2</v>
      </c>
      <c r="AD203" s="28">
        <v>8.4790733917819994E-2</v>
      </c>
      <c r="AE203" s="28">
        <v>8.1146979094207136E-2</v>
      </c>
      <c r="AF203" s="28">
        <v>7.9950787819677599E-2</v>
      </c>
      <c r="AG203" s="28">
        <v>7.1164726379045709E-2</v>
      </c>
    </row>
    <row r="204" spans="1:33" x14ac:dyDescent="0.3">
      <c r="A204" s="30"/>
      <c r="B204" t="s">
        <v>303</v>
      </c>
      <c r="C204" s="28">
        <v>2.4883834600000006E-3</v>
      </c>
      <c r="D204" s="31">
        <v>4.424830319999999E-3</v>
      </c>
      <c r="E204" s="29">
        <v>9.2027032299999978E-3</v>
      </c>
      <c r="F204" s="31">
        <v>2.4555091454258417E-2</v>
      </c>
      <c r="G204" s="28">
        <v>3.2174101966776149E-2</v>
      </c>
      <c r="H204" s="28">
        <v>4.1664122981869431E-2</v>
      </c>
      <c r="I204" s="28">
        <v>5.075386337512245E-2</v>
      </c>
      <c r="J204" s="28">
        <v>6.0905013359048805E-2</v>
      </c>
      <c r="K204" s="28">
        <v>7.30423637473753E-2</v>
      </c>
      <c r="L204" s="28">
        <v>8.409643227475827E-2</v>
      </c>
      <c r="M204" s="28">
        <v>9.755229301537495E-2</v>
      </c>
      <c r="N204" s="28">
        <v>0.10869079410759414</v>
      </c>
      <c r="O204" s="28">
        <v>0.12055575010855933</v>
      </c>
      <c r="P204" s="28">
        <v>0.13521002221445513</v>
      </c>
      <c r="Q204" s="28">
        <v>0.14764832004338949</v>
      </c>
      <c r="R204" s="28">
        <v>0.16620282855720847</v>
      </c>
      <c r="S204" s="28">
        <v>0.17412777519593997</v>
      </c>
      <c r="T204" s="28">
        <v>0.19329380385145747</v>
      </c>
      <c r="U204" s="28">
        <v>0.21369734946284388</v>
      </c>
      <c r="V204" s="28">
        <v>0.23133362337670366</v>
      </c>
      <c r="W204" s="28">
        <v>0.25206706376467147</v>
      </c>
      <c r="X204" s="28">
        <v>0.25868357876358244</v>
      </c>
      <c r="Y204" s="28">
        <v>0.2676803614183581</v>
      </c>
      <c r="Z204" s="28">
        <v>0.27681212816072259</v>
      </c>
      <c r="AA204" s="28">
        <v>0.28220821855232253</v>
      </c>
      <c r="AB204" s="28">
        <v>0.29029627068354436</v>
      </c>
      <c r="AC204" s="28">
        <v>0.29557035858489039</v>
      </c>
      <c r="AD204" s="28">
        <v>0.30293934008549794</v>
      </c>
      <c r="AE204" s="28">
        <v>0.31125686839892647</v>
      </c>
      <c r="AF204" s="28">
        <v>0.31704652634902336</v>
      </c>
      <c r="AG204" s="28">
        <v>0.33043357070620066</v>
      </c>
    </row>
    <row r="205" spans="1:33" x14ac:dyDescent="0.3">
      <c r="A205" s="30"/>
      <c r="B205" t="s">
        <v>304</v>
      </c>
      <c r="C205" s="28">
        <v>0</v>
      </c>
      <c r="D205" s="31">
        <v>5.7398000000000005E-6</v>
      </c>
      <c r="E205" s="29">
        <v>9.5808700000000013E-6</v>
      </c>
      <c r="F205" s="31">
        <v>0</v>
      </c>
      <c r="G205" s="28">
        <v>0</v>
      </c>
      <c r="H205" s="28">
        <v>0</v>
      </c>
      <c r="I205" s="28">
        <v>0</v>
      </c>
      <c r="J205" s="28">
        <v>0</v>
      </c>
      <c r="K205" s="28">
        <v>0</v>
      </c>
      <c r="L205" s="28">
        <v>0</v>
      </c>
      <c r="M205" s="28">
        <v>0</v>
      </c>
      <c r="N205" s="28">
        <v>0</v>
      </c>
      <c r="O205" s="28">
        <v>0</v>
      </c>
      <c r="P205" s="28">
        <v>0</v>
      </c>
      <c r="Q205" s="28">
        <v>0</v>
      </c>
      <c r="R205" s="28">
        <v>0</v>
      </c>
      <c r="S205" s="28">
        <v>0</v>
      </c>
      <c r="T205" s="28">
        <v>0</v>
      </c>
      <c r="U205" s="28">
        <v>0</v>
      </c>
      <c r="V205" s="28">
        <v>0</v>
      </c>
      <c r="W205" s="28">
        <v>0</v>
      </c>
      <c r="X205" s="28">
        <v>0</v>
      </c>
      <c r="Y205" s="28">
        <v>0</v>
      </c>
      <c r="Z205" s="28">
        <v>0</v>
      </c>
      <c r="AA205" s="28">
        <v>0</v>
      </c>
      <c r="AB205" s="28">
        <v>0</v>
      </c>
      <c r="AC205" s="28">
        <v>0</v>
      </c>
      <c r="AD205" s="28">
        <v>0</v>
      </c>
      <c r="AE205" s="28">
        <v>0</v>
      </c>
      <c r="AF205" s="28">
        <v>0</v>
      </c>
      <c r="AG205" s="28">
        <v>0</v>
      </c>
    </row>
    <row r="206" spans="1:33" x14ac:dyDescent="0.3">
      <c r="A206" s="30"/>
      <c r="B206" t="s">
        <v>305</v>
      </c>
      <c r="C206" s="28">
        <v>0</v>
      </c>
      <c r="D206" s="31">
        <v>0</v>
      </c>
      <c r="E206" s="29">
        <v>0</v>
      </c>
      <c r="F206" s="31">
        <v>0</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0</v>
      </c>
      <c r="Z206" s="28">
        <v>0</v>
      </c>
      <c r="AA206" s="28">
        <v>0</v>
      </c>
      <c r="AB206" s="28">
        <v>0</v>
      </c>
      <c r="AC206" s="28">
        <v>0</v>
      </c>
      <c r="AD206" s="28">
        <v>0</v>
      </c>
      <c r="AE206" s="28">
        <v>0</v>
      </c>
      <c r="AF206" s="28">
        <v>0</v>
      </c>
      <c r="AG206" s="28">
        <v>0</v>
      </c>
    </row>
    <row r="207" spans="1:33" x14ac:dyDescent="0.3">
      <c r="A207" s="30" t="s">
        <v>123</v>
      </c>
      <c r="B207" t="s">
        <v>287</v>
      </c>
      <c r="C207" s="28">
        <v>30.720270668440001</v>
      </c>
      <c r="D207" s="31">
        <v>30.65216302828</v>
      </c>
      <c r="E207" s="29">
        <v>30.842953267470005</v>
      </c>
      <c r="F207" s="31">
        <v>32.714852266883781</v>
      </c>
      <c r="G207" s="28">
        <v>32.831667498420273</v>
      </c>
      <c r="H207" s="28">
        <v>33.280910490218318</v>
      </c>
      <c r="I207" s="28">
        <v>33.300486583137797</v>
      </c>
      <c r="J207" s="28">
        <v>33.314822611809895</v>
      </c>
      <c r="K207" s="28">
        <v>33.255876290388791</v>
      </c>
      <c r="L207" s="28">
        <v>32.972411810234092</v>
      </c>
      <c r="M207" s="28">
        <v>32.755767097813298</v>
      </c>
      <c r="N207" s="28">
        <v>32.573561005690635</v>
      </c>
      <c r="O207" s="28">
        <v>32.09996317733804</v>
      </c>
      <c r="P207" s="28">
        <v>31.54710847069564</v>
      </c>
      <c r="Q207" s="28">
        <v>30.917175268289746</v>
      </c>
      <c r="R207" s="28">
        <v>30.207233595468992</v>
      </c>
      <c r="S207" s="28">
        <v>29.238071117112433</v>
      </c>
      <c r="T207" s="28">
        <v>28.102939426104541</v>
      </c>
      <c r="U207" s="28">
        <v>26.963009649182517</v>
      </c>
      <c r="V207" s="28">
        <v>25.413212375738269</v>
      </c>
      <c r="W207" s="28">
        <v>24.322395229887913</v>
      </c>
      <c r="X207" s="28">
        <v>22.784672336437051</v>
      </c>
      <c r="Y207" s="28">
        <v>21.164017811983189</v>
      </c>
      <c r="Z207" s="28">
        <v>19.66536293674254</v>
      </c>
      <c r="AA207" s="28">
        <v>18.019264749122293</v>
      </c>
      <c r="AB207" s="28">
        <v>16.56713419888068</v>
      </c>
      <c r="AC207" s="28">
        <v>15.272797527485436</v>
      </c>
      <c r="AD207" s="28">
        <v>13.825243399633415</v>
      </c>
      <c r="AE207" s="28">
        <v>12.907245720655659</v>
      </c>
      <c r="AF207" s="28">
        <v>11.631821954068364</v>
      </c>
      <c r="AG207" s="28">
        <v>10.548391915974547</v>
      </c>
    </row>
    <row r="208" spans="1:33" x14ac:dyDescent="0.3">
      <c r="B208" t="s">
        <v>288</v>
      </c>
      <c r="C208" s="28">
        <v>14.724051556160001</v>
      </c>
      <c r="D208" s="31">
        <v>15.272149496369998</v>
      </c>
      <c r="E208" s="29">
        <v>15.764032321249998</v>
      </c>
      <c r="F208" s="31">
        <v>15.32151909801876</v>
      </c>
      <c r="G208" s="28">
        <v>15.536293951459747</v>
      </c>
      <c r="H208" s="28">
        <v>15.573629525772153</v>
      </c>
      <c r="I208" s="28">
        <v>15.84689681562557</v>
      </c>
      <c r="J208" s="28">
        <v>15.846523755121428</v>
      </c>
      <c r="K208" s="28">
        <v>15.670390915953735</v>
      </c>
      <c r="L208" s="28">
        <v>15.69669508809581</v>
      </c>
      <c r="M208" s="28">
        <v>15.597110305007737</v>
      </c>
      <c r="N208" s="28">
        <v>15.446584046096456</v>
      </c>
      <c r="O208" s="28">
        <v>15.306495430508077</v>
      </c>
      <c r="P208" s="28">
        <v>15.113924568212344</v>
      </c>
      <c r="Q208" s="28">
        <v>14.832966639941167</v>
      </c>
      <c r="R208" s="28">
        <v>14.537744935738278</v>
      </c>
      <c r="S208" s="28">
        <v>14.232849737476254</v>
      </c>
      <c r="T208" s="28">
        <v>13.777950961380446</v>
      </c>
      <c r="U208" s="28">
        <v>13.419180853558377</v>
      </c>
      <c r="V208" s="28">
        <v>12.988178119514547</v>
      </c>
      <c r="W208" s="28">
        <v>12.472734892269562</v>
      </c>
      <c r="X208" s="28">
        <v>12.026833799449223</v>
      </c>
      <c r="Y208" s="28">
        <v>11.588303185514262</v>
      </c>
      <c r="Z208" s="28">
        <v>11.155497293517946</v>
      </c>
      <c r="AA208" s="28">
        <v>10.769057333339205</v>
      </c>
      <c r="AB208" s="28">
        <v>10.153584561274988</v>
      </c>
      <c r="AC208" s="28">
        <v>9.9825105615904466</v>
      </c>
      <c r="AD208" s="28">
        <v>9.6375576442531496</v>
      </c>
      <c r="AE208" s="28">
        <v>9.2415317348663208</v>
      </c>
      <c r="AF208" s="28">
        <v>8.9386207259714947</v>
      </c>
      <c r="AG208" s="28">
        <v>8.5220950908484259</v>
      </c>
    </row>
    <row r="209" spans="1:33" x14ac:dyDescent="0.3">
      <c r="B209" t="s">
        <v>303</v>
      </c>
      <c r="C209" s="28">
        <v>0.18187446162000004</v>
      </c>
      <c r="D209" s="31">
        <v>0.25492426027999998</v>
      </c>
      <c r="E209" s="29">
        <v>0.48247279512999997</v>
      </c>
      <c r="F209" s="31">
        <v>0.83668706971245788</v>
      </c>
      <c r="G209" s="28">
        <v>1.0441115635773066</v>
      </c>
      <c r="H209" s="28">
        <v>1.1855533703584009</v>
      </c>
      <c r="I209" s="28">
        <v>1.4025368245806196</v>
      </c>
      <c r="J209" s="28">
        <v>1.7672212788792929</v>
      </c>
      <c r="K209" s="28">
        <v>2.2300178070054644</v>
      </c>
      <c r="L209" s="28">
        <v>2.7903868276695554</v>
      </c>
      <c r="M209" s="28">
        <v>3.4047702449493995</v>
      </c>
      <c r="N209" s="28">
        <v>4.0545748736347313</v>
      </c>
      <c r="O209" s="28">
        <v>4.8777805932058085</v>
      </c>
      <c r="P209" s="28">
        <v>5.7626253827132965</v>
      </c>
      <c r="Q209" s="28">
        <v>6.867376061662239</v>
      </c>
      <c r="R209" s="28">
        <v>8.0037839842160565</v>
      </c>
      <c r="S209" s="28">
        <v>9.3828856682900224</v>
      </c>
      <c r="T209" s="28">
        <v>11.056571147512217</v>
      </c>
      <c r="U209" s="28">
        <v>12.546959487395259</v>
      </c>
      <c r="V209" s="28">
        <v>14.566749061731706</v>
      </c>
      <c r="W209" s="28">
        <v>16.437852181066699</v>
      </c>
      <c r="X209" s="28">
        <v>18.543945460864659</v>
      </c>
      <c r="Y209" s="28">
        <v>20.52795721600409</v>
      </c>
      <c r="Z209" s="28">
        <v>22.587830260301921</v>
      </c>
      <c r="AA209" s="28">
        <v>24.557508050874315</v>
      </c>
      <c r="AB209" s="28">
        <v>26.607063108587258</v>
      </c>
      <c r="AC209" s="28">
        <v>28.22435152059175</v>
      </c>
      <c r="AD209" s="28">
        <v>30.295483524615534</v>
      </c>
      <c r="AE209" s="28">
        <v>32.066841015558801</v>
      </c>
      <c r="AF209" s="28">
        <v>33.84865012087225</v>
      </c>
      <c r="AG209" s="28">
        <v>35.410864413779692</v>
      </c>
    </row>
    <row r="210" spans="1:33" x14ac:dyDescent="0.3">
      <c r="B210" t="s">
        <v>304</v>
      </c>
      <c r="C210" s="28">
        <v>7.336651017000001E-2</v>
      </c>
      <c r="D210" s="31">
        <v>0.10394543818</v>
      </c>
      <c r="E210" s="29">
        <v>0.20696498483999995</v>
      </c>
      <c r="F210" s="31">
        <v>0.29246918841501757</v>
      </c>
      <c r="G210" s="28">
        <v>0.35381752935266075</v>
      </c>
      <c r="H210" s="28">
        <v>0.42036408742111347</v>
      </c>
      <c r="I210" s="28">
        <v>0.52465770337601358</v>
      </c>
      <c r="J210" s="28">
        <v>0.680838865549378</v>
      </c>
      <c r="K210" s="28">
        <v>0.876160028122003</v>
      </c>
      <c r="L210" s="28">
        <v>1.1308558257205508</v>
      </c>
      <c r="M210" s="28">
        <v>1.3618061620795612</v>
      </c>
      <c r="N210" s="28">
        <v>1.6025134843281685</v>
      </c>
      <c r="O210" s="28">
        <v>1.8372358454680771</v>
      </c>
      <c r="P210" s="28">
        <v>2.1173379019987189</v>
      </c>
      <c r="Q210" s="28">
        <v>2.4123059137168568</v>
      </c>
      <c r="R210" s="28">
        <v>2.7281328580566608</v>
      </c>
      <c r="S210" s="28">
        <v>3.0558543726412992</v>
      </c>
      <c r="T210" s="28">
        <v>3.377437829392798</v>
      </c>
      <c r="U210" s="28">
        <v>3.769821277783854</v>
      </c>
      <c r="V210" s="28">
        <v>4.2503474932454655</v>
      </c>
      <c r="W210" s="28">
        <v>4.4956033917458162</v>
      </c>
      <c r="X210" s="28">
        <v>4.907209951609067</v>
      </c>
      <c r="Y210" s="28">
        <v>5.4132235521784633</v>
      </c>
      <c r="Z210" s="28">
        <v>5.6538987156775864</v>
      </c>
      <c r="AA210" s="28">
        <v>5.9121189822141824</v>
      </c>
      <c r="AB210" s="28">
        <v>6.2625861118670789</v>
      </c>
      <c r="AC210" s="28">
        <v>6.5554541351823632</v>
      </c>
      <c r="AD210" s="28">
        <v>6.8159817136779077</v>
      </c>
      <c r="AE210" s="28">
        <v>7.0612145533992079</v>
      </c>
      <c r="AF210" s="28">
        <v>7.2436963850079046</v>
      </c>
      <c r="AG210" s="28">
        <v>7.556969770597334</v>
      </c>
    </row>
    <row r="211" spans="1:33" x14ac:dyDescent="0.3">
      <c r="B211" t="s">
        <v>305</v>
      </c>
      <c r="C211" s="28">
        <v>0</v>
      </c>
      <c r="D211" s="31">
        <v>0</v>
      </c>
      <c r="E211" s="29">
        <v>0</v>
      </c>
      <c r="F211" s="31">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0</v>
      </c>
      <c r="AA211" s="28">
        <v>0</v>
      </c>
      <c r="AB211" s="28">
        <v>0</v>
      </c>
      <c r="AC211" s="28">
        <v>0</v>
      </c>
      <c r="AD211" s="28">
        <v>0</v>
      </c>
      <c r="AE211" s="28">
        <v>0</v>
      </c>
      <c r="AF211" s="28">
        <v>0</v>
      </c>
      <c r="AG211" s="28">
        <v>0</v>
      </c>
    </row>
    <row r="212" spans="1:33" x14ac:dyDescent="0.3">
      <c r="C212" s="28">
        <v>45.699563196389995</v>
      </c>
      <c r="D212" s="31">
        <v>46.283182223109996</v>
      </c>
      <c r="E212" s="29">
        <v>47.29642336869</v>
      </c>
      <c r="F212" s="31">
        <v>49.165527623030023</v>
      </c>
      <c r="G212" s="28">
        <v>49.765890542809991</v>
      </c>
      <c r="H212" s="28">
        <v>50.460457473769985</v>
      </c>
      <c r="I212" s="28">
        <v>51.074577926720004</v>
      </c>
      <c r="J212" s="28">
        <v>51.609406511359992</v>
      </c>
      <c r="K212" s="28">
        <v>52.032445041469998</v>
      </c>
      <c r="L212" s="28">
        <v>52.59034955172001</v>
      </c>
      <c r="M212" s="28">
        <v>53.119453809849993</v>
      </c>
      <c r="N212" s="28">
        <v>53.677233409749988</v>
      </c>
      <c r="O212" s="28">
        <v>54.121475046520004</v>
      </c>
      <c r="P212" s="28">
        <v>54.54099632362</v>
      </c>
      <c r="Q212" s="28">
        <v>55.029823883610014</v>
      </c>
      <c r="R212" s="28">
        <v>55.476895373479984</v>
      </c>
      <c r="S212" s="28">
        <v>55.909660895520005</v>
      </c>
      <c r="T212" s="28">
        <v>56.314899364390001</v>
      </c>
      <c r="U212" s="28">
        <v>56.698971267920008</v>
      </c>
      <c r="V212" s="28">
        <v>57.218487050229982</v>
      </c>
      <c r="W212" s="28">
        <v>57.728585694969993</v>
      </c>
      <c r="X212" s="28">
        <v>58.262661548360008</v>
      </c>
      <c r="Y212" s="28">
        <v>58.693501765680004</v>
      </c>
      <c r="Z212" s="28">
        <v>59.062589206239991</v>
      </c>
      <c r="AA212" s="28">
        <v>59.257949115549991</v>
      </c>
      <c r="AB212" s="28">
        <v>59.590367980610012</v>
      </c>
      <c r="AC212" s="28">
        <v>60.035113744850001</v>
      </c>
      <c r="AD212" s="28">
        <v>60.574266282180005</v>
      </c>
      <c r="AE212" s="28">
        <v>61.276833024479991</v>
      </c>
      <c r="AF212" s="28">
        <v>61.662789185920019</v>
      </c>
      <c r="AG212" s="28">
        <v>62.038321191199998</v>
      </c>
    </row>
    <row r="213" spans="1:33" x14ac:dyDescent="0.3">
      <c r="A213" s="8" t="s">
        <v>311</v>
      </c>
      <c r="B213" s="8"/>
      <c r="C213" s="8"/>
      <c r="D213" s="9"/>
      <c r="E213" s="10"/>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row>
    <row r="214" spans="1:33" x14ac:dyDescent="0.3">
      <c r="B214" t="s">
        <v>302</v>
      </c>
      <c r="C214" s="7">
        <v>2.772358230642296E-2</v>
      </c>
      <c r="D214" s="44">
        <v>5.5053155715125549E-2</v>
      </c>
      <c r="E214" s="45">
        <v>0.11407707363558835</v>
      </c>
      <c r="F214" s="44">
        <v>8.4131841806246402E-2</v>
      </c>
      <c r="G214" s="7">
        <v>0.11249020830643214</v>
      </c>
      <c r="H214" s="7">
        <v>7.4825599070416166E-2</v>
      </c>
      <c r="I214" s="7">
        <v>8.8575908123656372E-2</v>
      </c>
      <c r="J214" s="7">
        <v>0.17952144924671101</v>
      </c>
      <c r="K214" s="7">
        <v>0.21572747418415503</v>
      </c>
      <c r="L214" s="7">
        <v>0.26676339940566124</v>
      </c>
      <c r="M214" s="7">
        <v>0.24416026764195189</v>
      </c>
      <c r="N214" s="7">
        <v>0.26140149797219392</v>
      </c>
      <c r="O214" s="7">
        <v>0.31137336789668807</v>
      </c>
      <c r="P214" s="7">
        <v>0.28318199527028876</v>
      </c>
      <c r="Q214" s="7">
        <v>0.4201735633410551</v>
      </c>
      <c r="R214" s="7">
        <v>0.40901112955376845</v>
      </c>
      <c r="S214" s="7">
        <v>0.53965836013345037</v>
      </c>
      <c r="T214" s="7">
        <v>0.51905922629046486</v>
      </c>
      <c r="U214" s="7">
        <v>0.68596038503863643</v>
      </c>
      <c r="V214" s="7">
        <v>0.68021702522200489</v>
      </c>
      <c r="W214" s="7">
        <v>0.70150377325570901</v>
      </c>
      <c r="X214" s="7">
        <v>0.78145768270462257</v>
      </c>
      <c r="Y214" s="7">
        <v>0.88755832203928864</v>
      </c>
      <c r="Z214" s="7">
        <v>0.81835071008360039</v>
      </c>
      <c r="AA214" s="7">
        <v>0.81537331151066228</v>
      </c>
      <c r="AB214" s="7">
        <v>0.86739305669277122</v>
      </c>
      <c r="AC214" s="7">
        <v>0.87369148809476238</v>
      </c>
      <c r="AD214" s="7">
        <v>0.91020024715948034</v>
      </c>
      <c r="AE214" s="7">
        <v>0.80119506041376776</v>
      </c>
      <c r="AF214" s="7">
        <v>0.91944181556111426</v>
      </c>
      <c r="AG214" s="7">
        <v>0.86762687952249928</v>
      </c>
    </row>
    <row r="215" spans="1:33" x14ac:dyDescent="0.3">
      <c r="B215" t="s">
        <v>306</v>
      </c>
      <c r="C215" s="7">
        <v>2.1046396006833158E-3</v>
      </c>
      <c r="D215" s="44">
        <v>3.1039839585313882E-3</v>
      </c>
      <c r="E215" s="45">
        <v>9.9657050007962572E-3</v>
      </c>
      <c r="F215" s="44">
        <v>1.4539332660101932E-2</v>
      </c>
      <c r="G215" s="7">
        <v>1.8065830135869279E-2</v>
      </c>
      <c r="H215" s="7">
        <v>6.9874244918843906E-2</v>
      </c>
      <c r="I215" s="7">
        <v>0.11738475728966698</v>
      </c>
      <c r="J215" s="7">
        <v>0.16041005971936498</v>
      </c>
      <c r="K215" s="7">
        <v>0.22720341900879398</v>
      </c>
      <c r="L215" s="7">
        <v>0.26183636788997566</v>
      </c>
      <c r="M215" s="7">
        <v>0.23535057614871516</v>
      </c>
      <c r="N215" s="7">
        <v>0.34166737618115584</v>
      </c>
      <c r="O215" s="7">
        <v>0.3704817109400087</v>
      </c>
      <c r="P215" s="7">
        <v>0.24073427476433162</v>
      </c>
      <c r="Q215" s="7">
        <v>0.45422020990463147</v>
      </c>
      <c r="R215" s="7">
        <v>0.28516247178503062</v>
      </c>
      <c r="S215" s="7">
        <v>0.47788852678094373</v>
      </c>
      <c r="T215" s="7">
        <v>0.52991663680879708</v>
      </c>
      <c r="U215" s="7">
        <v>0.58891476353254357</v>
      </c>
      <c r="V215" s="7">
        <v>0.67147139477277362</v>
      </c>
      <c r="W215" s="7">
        <v>0.49800163221052168</v>
      </c>
      <c r="X215" s="7">
        <v>0.73456714958477087</v>
      </c>
      <c r="Y215" s="7">
        <v>0.59201439784817544</v>
      </c>
      <c r="Z215" s="7">
        <v>0.72173595322294659</v>
      </c>
      <c r="AA215" s="7">
        <v>0.75059440508153197</v>
      </c>
      <c r="AB215" s="7">
        <v>0.68006997211679676</v>
      </c>
      <c r="AC215" s="7">
        <v>0.57975348550521388</v>
      </c>
      <c r="AD215" s="7">
        <v>0.77692408074117669</v>
      </c>
      <c r="AE215" s="7">
        <v>0.80937778583413134</v>
      </c>
      <c r="AF215" s="7">
        <v>0.71545247711028159</v>
      </c>
      <c r="AG215" s="7">
        <v>0.7162762516994472</v>
      </c>
    </row>
    <row r="216" spans="1:33" x14ac:dyDescent="0.3">
      <c r="B216" t="s">
        <v>307</v>
      </c>
      <c r="C216" s="7">
        <v>2.2022020711232045E-2</v>
      </c>
      <c r="D216" s="44">
        <v>3.3045920098474582E-2</v>
      </c>
      <c r="E216" s="45">
        <v>5.3749172819656167E-2</v>
      </c>
      <c r="F216" s="44">
        <v>5.3749172819656153E-2</v>
      </c>
      <c r="G216" s="7">
        <v>3.7398388918942725E-2</v>
      </c>
      <c r="H216" s="7">
        <v>5.5952012622640483E-2</v>
      </c>
      <c r="I216" s="7">
        <v>8.2910221078473026E-2</v>
      </c>
      <c r="J216" s="7">
        <v>0.11804341207917012</v>
      </c>
      <c r="K216" s="7">
        <v>0.16350981382488264</v>
      </c>
      <c r="L216" s="7">
        <v>0.21803628589861507</v>
      </c>
      <c r="M216" s="7">
        <v>0.28074172878340736</v>
      </c>
      <c r="N216" s="7">
        <v>0.35285298810091842</v>
      </c>
      <c r="O216" s="7">
        <v>0.4357809363160563</v>
      </c>
      <c r="P216" s="7">
        <v>0.53114807676346476</v>
      </c>
      <c r="Q216" s="7">
        <v>0.64082028827798443</v>
      </c>
      <c r="R216" s="7">
        <v>0.76694333151968219</v>
      </c>
      <c r="S216" s="7">
        <v>0.88166459554819121</v>
      </c>
      <c r="T216" s="7">
        <v>0.94726799041442711</v>
      </c>
      <c r="U216" s="7">
        <v>0.96896690826396381</v>
      </c>
      <c r="V216" s="7">
        <v>0.97814671335683501</v>
      </c>
      <c r="W216" s="7">
        <v>0.98280225799999432</v>
      </c>
      <c r="X216" s="7">
        <v>0.98562729804637905</v>
      </c>
      <c r="Y216" s="7">
        <v>0.98764414368728937</v>
      </c>
      <c r="Z216" s="7">
        <v>0.98918976030933448</v>
      </c>
      <c r="AA216" s="7">
        <v>0.99040389684451013</v>
      </c>
      <c r="AB216" s="7">
        <v>0.9913468331162405</v>
      </c>
      <c r="AC216" s="7">
        <v>0.99206407157020438</v>
      </c>
      <c r="AD216" s="7">
        <v>0.99267049500361237</v>
      </c>
      <c r="AE216" s="7">
        <v>0.99319554925872167</v>
      </c>
      <c r="AF216" s="7">
        <v>0.99365986178287335</v>
      </c>
      <c r="AG216" s="7">
        <v>0.99408096520257316</v>
      </c>
    </row>
    <row r="217" spans="1:33" x14ac:dyDescent="0.3">
      <c r="B217" t="s">
        <v>308</v>
      </c>
      <c r="C217" s="7">
        <v>1.0830764844161455E-3</v>
      </c>
      <c r="D217" s="44">
        <v>5.2305662588839029E-3</v>
      </c>
      <c r="E217" s="45">
        <v>4.6030878951389322E-3</v>
      </c>
      <c r="F217" s="44">
        <v>4.6030878951389322E-3</v>
      </c>
      <c r="G217" s="7">
        <v>2.5927440375086834E-4</v>
      </c>
      <c r="H217" s="7">
        <v>7.2546575996865301E-4</v>
      </c>
      <c r="I217" s="7">
        <v>1.5004096971516945E-3</v>
      </c>
      <c r="J217" s="7">
        <v>3.2544181914962492E-3</v>
      </c>
      <c r="K217" s="7">
        <v>6.4229217021004202E-3</v>
      </c>
      <c r="L217" s="7">
        <v>1.1840978902956045E-2</v>
      </c>
      <c r="M217" s="7">
        <v>1.8105373010774341E-2</v>
      </c>
      <c r="N217" s="7">
        <v>2.852385514106906E-2</v>
      </c>
      <c r="O217" s="7">
        <v>4.4727645284106145E-2</v>
      </c>
      <c r="P217" s="7">
        <v>6.5061749025557114E-2</v>
      </c>
      <c r="Q217" s="7">
        <v>8.6322034384271829E-2</v>
      </c>
      <c r="R217" s="7">
        <v>0.10883466202878292</v>
      </c>
      <c r="S217" s="7">
        <v>0.13041480571959604</v>
      </c>
      <c r="T217" s="7">
        <v>0.15091594222586849</v>
      </c>
      <c r="U217" s="7">
        <v>0.17039202190682734</v>
      </c>
      <c r="V217" s="7">
        <v>0.18889429760373821</v>
      </c>
      <c r="W217" s="7">
        <v>0.20647145951580362</v>
      </c>
      <c r="X217" s="7">
        <v>0.22316976333226574</v>
      </c>
      <c r="Y217" s="7">
        <v>0.23903315195790467</v>
      </c>
      <c r="Z217" s="7">
        <v>0.25410337115226173</v>
      </c>
      <c r="AA217" s="7">
        <v>0.26842007938690082</v>
      </c>
      <c r="AB217" s="7">
        <v>0.28202095220980805</v>
      </c>
      <c r="AC217" s="7">
        <v>0.29494178139156996</v>
      </c>
      <c r="AD217" s="7">
        <v>0.30721656911424366</v>
      </c>
      <c r="AE217" s="7">
        <v>0.3188776174507838</v>
      </c>
      <c r="AF217" s="7">
        <v>0.32995561337049695</v>
      </c>
      <c r="AG217" s="7">
        <v>0.3404797094942244</v>
      </c>
    </row>
    <row r="218" spans="1:33" x14ac:dyDescent="0.3">
      <c r="B218" t="s">
        <v>309</v>
      </c>
      <c r="C218" s="7">
        <v>5.3628746712778451E-3</v>
      </c>
      <c r="D218" s="44">
        <v>4.9899665810840804E-3</v>
      </c>
      <c r="E218" s="45">
        <v>1.9727519550595428E-3</v>
      </c>
      <c r="F218" s="44">
        <v>1.9727519550595428E-3</v>
      </c>
      <c r="G218" s="7">
        <v>3.5790650247643937E-4</v>
      </c>
      <c r="H218" s="7">
        <v>7.6649507326666667E-4</v>
      </c>
      <c r="I218" s="7">
        <v>1.2126857764066599E-3</v>
      </c>
      <c r="J218" s="7">
        <v>2.2438262927571601E-3</v>
      </c>
      <c r="K218" s="7">
        <v>3.9176234138818215E-3</v>
      </c>
      <c r="L218" s="7">
        <v>6.5194864680671351E-3</v>
      </c>
      <c r="M218" s="7">
        <v>9.113841673253003E-3</v>
      </c>
      <c r="N218" s="7">
        <v>1.3485213179751623E-2</v>
      </c>
      <c r="O218" s="7">
        <v>2.0250017246407268E-2</v>
      </c>
      <c r="P218" s="7">
        <v>2.9164708885811595E-2</v>
      </c>
      <c r="Q218" s="7">
        <v>4.0145800434761292E-2</v>
      </c>
      <c r="R218" s="7">
        <v>5.3401235126506193E-2</v>
      </c>
      <c r="S218" s="7">
        <v>6.9412534678294294E-2</v>
      </c>
      <c r="T218" s="7">
        <v>8.8803401606703733E-2</v>
      </c>
      <c r="U218" s="7">
        <v>0.11263757173817299</v>
      </c>
      <c r="V218" s="7">
        <v>0.14282077342061653</v>
      </c>
      <c r="W218" s="7">
        <v>0.16626430104739578</v>
      </c>
      <c r="X218" s="7">
        <v>0.18521747979839628</v>
      </c>
      <c r="Y218" s="7">
        <v>0.20120341051987867</v>
      </c>
      <c r="Z218" s="7">
        <v>0.21079496895276811</v>
      </c>
      <c r="AA218" s="7">
        <v>0.21654990401250176</v>
      </c>
      <c r="AB218" s="7">
        <v>0.22000286504834191</v>
      </c>
      <c r="AC218" s="7">
        <v>0.22207464166984606</v>
      </c>
      <c r="AD218" s="7">
        <v>0.22331770764274853</v>
      </c>
      <c r="AE218" s="7">
        <v>0.22406354722649</v>
      </c>
      <c r="AF218" s="7">
        <v>0.22451105097673488</v>
      </c>
      <c r="AG218" s="7">
        <v>0.22477955322688187</v>
      </c>
    </row>
    <row r="219" spans="1:33" x14ac:dyDescent="0.3">
      <c r="B219" t="s">
        <v>310</v>
      </c>
      <c r="C219" s="7">
        <v>7.2463768115942004E-2</v>
      </c>
      <c r="D219" s="44">
        <v>7.326007326007325E-2</v>
      </c>
      <c r="E219" s="45">
        <v>0.14623613973845623</v>
      </c>
      <c r="F219" s="44">
        <v>0.37849353814659253</v>
      </c>
      <c r="G219" s="7">
        <v>0.40125274769724939</v>
      </c>
      <c r="H219" s="7">
        <v>0.45183110495213757</v>
      </c>
      <c r="I219" s="7">
        <v>0.5187376878340918</v>
      </c>
      <c r="J219" s="7">
        <v>0.62373876331267242</v>
      </c>
      <c r="K219" s="7">
        <v>0.71001022988547102</v>
      </c>
      <c r="L219" s="7">
        <v>0.7703082322411966</v>
      </c>
      <c r="M219" s="7">
        <v>0.81148406100120885</v>
      </c>
      <c r="N219" s="7">
        <v>0.84123484563156392</v>
      </c>
      <c r="O219" s="7">
        <v>0.86690320806676069</v>
      </c>
      <c r="P219" s="7">
        <v>0.88808563152869713</v>
      </c>
      <c r="Q219" s="7">
        <v>0.90356278038830951</v>
      </c>
      <c r="R219" s="7">
        <v>0.91458198148177572</v>
      </c>
      <c r="S219" s="7">
        <v>0.9227140491157525</v>
      </c>
      <c r="T219" s="7">
        <v>0.92918756808642189</v>
      </c>
      <c r="U219" s="7">
        <v>0.93482008076228473</v>
      </c>
      <c r="V219" s="7">
        <v>0.9401935001424756</v>
      </c>
      <c r="W219" s="7">
        <v>0.94507959689568122</v>
      </c>
      <c r="X219" s="7">
        <v>0.94927225035682239</v>
      </c>
      <c r="Y219" s="7">
        <v>0.95284859096229813</v>
      </c>
      <c r="Z219" s="7">
        <v>0.95591315168307822</v>
      </c>
      <c r="AA219" s="7">
        <v>0.95857210104024915</v>
      </c>
      <c r="AB219" s="7">
        <v>0.96078921397142147</v>
      </c>
      <c r="AC219" s="7">
        <v>0.96269492359216424</v>
      </c>
      <c r="AD219" s="7">
        <v>0.96437008918520173</v>
      </c>
      <c r="AE219" s="7">
        <v>0.96590198229253865</v>
      </c>
      <c r="AF219" s="7">
        <v>0.9673641951542985</v>
      </c>
      <c r="AG219" s="7">
        <v>0.9687072207988322</v>
      </c>
    </row>
    <row r="220" spans="1:33" x14ac:dyDescent="0.3">
      <c r="B220" t="s">
        <v>312</v>
      </c>
      <c r="C220" s="7">
        <v>2.8035092878498261E-2</v>
      </c>
      <c r="D220" s="44">
        <v>8.1562708102108764E-2</v>
      </c>
      <c r="E220" s="45">
        <v>0.19691649998712346</v>
      </c>
      <c r="F220" s="44">
        <v>0.14522591874050353</v>
      </c>
      <c r="G220" s="7">
        <v>0.11407129630726209</v>
      </c>
      <c r="H220" s="7">
        <v>5.4764168179729691E-2</v>
      </c>
      <c r="I220" s="7">
        <v>6.4559170605219943E-2</v>
      </c>
      <c r="J220" s="7">
        <v>0.14724751252797899</v>
      </c>
      <c r="K220" s="7">
        <v>0.13479874081602911</v>
      </c>
      <c r="L220" s="7">
        <v>0.1678631039903376</v>
      </c>
      <c r="M220" s="7">
        <v>0.22152200172854622</v>
      </c>
      <c r="N220" s="7">
        <v>0.3300690758638461</v>
      </c>
      <c r="O220" s="7">
        <v>0.46707142841774557</v>
      </c>
      <c r="P220" s="7">
        <v>0.46610480032926949</v>
      </c>
      <c r="Q220" s="7">
        <v>0.71112518391254209</v>
      </c>
      <c r="R220" s="7">
        <v>0.66367181086007632</v>
      </c>
      <c r="S220" s="7">
        <v>0.8347472958722516</v>
      </c>
      <c r="T220" s="7">
        <v>0.71773115923700803</v>
      </c>
      <c r="U220" s="7">
        <v>0.86048988910101554</v>
      </c>
      <c r="V220" s="7">
        <v>0.78397821152352365</v>
      </c>
      <c r="W220" s="7">
        <v>0.78871080289987339</v>
      </c>
      <c r="X220" s="7">
        <v>0.89034893406287252</v>
      </c>
      <c r="Y220" s="7">
        <v>1.0053138558355457</v>
      </c>
      <c r="Z220" s="7">
        <v>0.90261039450859637</v>
      </c>
      <c r="AA220" s="7">
        <v>0.88048141971457772</v>
      </c>
      <c r="AB220" s="7">
        <v>0.91098762423626667</v>
      </c>
      <c r="AC220" s="7">
        <v>0.91001552906527505</v>
      </c>
      <c r="AD220" s="7">
        <v>0.94619657944322366</v>
      </c>
      <c r="AE220" s="7">
        <v>0.90261039450859637</v>
      </c>
      <c r="AF220" s="7">
        <v>0.98143971038920297</v>
      </c>
      <c r="AG220" s="7">
        <v>0.90261039450859637</v>
      </c>
    </row>
    <row r="221" spans="1:33" x14ac:dyDescent="0.3">
      <c r="B221" t="s">
        <v>313</v>
      </c>
      <c r="C221" s="7">
        <v>2.7499352903899536E-2</v>
      </c>
      <c r="D221" s="44">
        <v>3.1618921819532735E-2</v>
      </c>
      <c r="E221" s="45">
        <v>5.1919633976526755E-2</v>
      </c>
      <c r="F221" s="44">
        <v>3.8290730057688467E-2</v>
      </c>
      <c r="G221" s="7">
        <v>0.11130386037603709</v>
      </c>
      <c r="H221" s="7">
        <v>8.9878421560647848E-2</v>
      </c>
      <c r="I221" s="7">
        <v>0.10659654127935748</v>
      </c>
      <c r="J221" s="7">
        <v>0.20373775979480771</v>
      </c>
      <c r="K221" s="7">
        <v>0.27645125128597875</v>
      </c>
      <c r="L221" s="7">
        <v>0.34097189426479352</v>
      </c>
      <c r="M221" s="7">
        <v>0.26114658333089708</v>
      </c>
      <c r="N221" s="7">
        <v>0.20987771253189086</v>
      </c>
      <c r="O221" s="7">
        <v>0.19454744058036244</v>
      </c>
      <c r="P221" s="7">
        <v>0.14592835025504686</v>
      </c>
      <c r="Q221" s="7">
        <v>0.20186196226074124</v>
      </c>
      <c r="R221" s="7">
        <v>0.21792994238257044</v>
      </c>
      <c r="S221" s="7">
        <v>0.31824238074936162</v>
      </c>
      <c r="T221" s="7">
        <v>0.36998843683726107</v>
      </c>
      <c r="U221" s="7">
        <v>0.55500453955212037</v>
      </c>
      <c r="V221" s="7">
        <v>0.60236122683537374</v>
      </c>
      <c r="W221" s="7">
        <v>0.63606916172242089</v>
      </c>
      <c r="X221" s="7">
        <v>0.6997526096035861</v>
      </c>
      <c r="Y221" s="7">
        <v>0.79920205487489404</v>
      </c>
      <c r="Z221" s="7">
        <v>0.75512759904812421</v>
      </c>
      <c r="AA221" s="7">
        <v>0.76652032585831131</v>
      </c>
      <c r="AB221" s="7">
        <v>0.83468246439522487</v>
      </c>
      <c r="AC221" s="7">
        <v>0.84643623677014868</v>
      </c>
      <c r="AD221" s="7">
        <v>0.88319088760187592</v>
      </c>
      <c r="AE221" s="7">
        <v>0.72509944040364649</v>
      </c>
      <c r="AF221" s="7">
        <v>0.87292253631824956</v>
      </c>
      <c r="AG221" s="7">
        <v>0.84137747368303084</v>
      </c>
    </row>
    <row r="222" spans="1:33" x14ac:dyDescent="0.3">
      <c r="C222" s="7"/>
      <c r="D222" s="44"/>
      <c r="E222" s="45"/>
      <c r="F222" s="44"/>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1:33" x14ac:dyDescent="0.3">
      <c r="C223">
        <v>2020</v>
      </c>
    </row>
    <row r="224" spans="1:33" x14ac:dyDescent="0.3">
      <c r="A224" s="8" t="s">
        <v>314</v>
      </c>
      <c r="B224" s="8"/>
      <c r="C224" s="8"/>
      <c r="D224" s="9"/>
      <c r="E224" s="10"/>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row>
    <row r="225" spans="1:33" x14ac:dyDescent="0.3">
      <c r="B225" t="s">
        <v>302</v>
      </c>
      <c r="C225" s="7">
        <v>6.9226068942905266E-3</v>
      </c>
      <c r="D225" s="44">
        <v>1.0585737907523339E-2</v>
      </c>
      <c r="E225" s="45">
        <v>1.8625655371711028E-2</v>
      </c>
      <c r="F225" s="44">
        <v>2.3828774282939967E-2</v>
      </c>
      <c r="G225" s="7">
        <v>2.9930507713570389E-2</v>
      </c>
      <c r="H225" s="7">
        <v>3.382841142996891E-2</v>
      </c>
      <c r="I225" s="7">
        <v>3.840156242681584E-2</v>
      </c>
      <c r="J225" s="7">
        <v>4.7994718124629625E-2</v>
      </c>
      <c r="K225" s="7">
        <v>5.9286617164503556E-2</v>
      </c>
      <c r="L225" s="7">
        <v>7.3400186572268836E-2</v>
      </c>
      <c r="M225" s="7">
        <v>8.5946365260508611E-2</v>
      </c>
      <c r="N225" s="7">
        <v>9.923969665766115E-2</v>
      </c>
      <c r="O225" s="7">
        <v>0.1148353947165609</v>
      </c>
      <c r="P225" s="7">
        <v>0.12854747880456155</v>
      </c>
      <c r="Q225" s="7">
        <v>0.14962411787822053</v>
      </c>
      <c r="R225" s="7">
        <v>0.16953522780524616</v>
      </c>
      <c r="S225" s="7">
        <v>0.19610990610547269</v>
      </c>
      <c r="T225" s="7">
        <v>0.22094724249267533</v>
      </c>
      <c r="U225" s="7">
        <v>0.25419717709381928</v>
      </c>
      <c r="V225" s="7">
        <v>0.28701030646495124</v>
      </c>
      <c r="W225" s="7">
        <v>0.32010347210224793</v>
      </c>
      <c r="X225" s="7">
        <v>0.35684089534419944</v>
      </c>
      <c r="Y225" s="7">
        <v>0.39806344846820196</v>
      </c>
      <c r="Z225" s="7">
        <v>0.43434264739776929</v>
      </c>
      <c r="AA225" s="7">
        <v>0.46893794159654634</v>
      </c>
      <c r="AB225" s="7">
        <v>0.50551377327549707</v>
      </c>
      <c r="AC225" s="7">
        <v>0.54142912991357417</v>
      </c>
      <c r="AD225" s="7">
        <v>0.57814763483489051</v>
      </c>
      <c r="AE225" s="7">
        <v>0.60725436136612654</v>
      </c>
      <c r="AF225" s="7">
        <v>0.64132407164225669</v>
      </c>
      <c r="AG225" s="7">
        <v>0.67105309452595663</v>
      </c>
    </row>
    <row r="226" spans="1:33" x14ac:dyDescent="0.3">
      <c r="B226" t="s">
        <v>306</v>
      </c>
      <c r="C226" s="7">
        <v>1.2625651628797045E-3</v>
      </c>
      <c r="D226" s="44">
        <v>1.4077740410935945E-3</v>
      </c>
      <c r="E226" s="45">
        <v>1.9665512027196587E-3</v>
      </c>
      <c r="F226" s="44">
        <v>2.9889005268726836E-3</v>
      </c>
      <c r="G226" s="7">
        <v>4.0137145256492618E-3</v>
      </c>
      <c r="H226" s="7">
        <v>7.8880120436407037E-3</v>
      </c>
      <c r="I226" s="7">
        <v>1.3903991539296839E-2</v>
      </c>
      <c r="J226" s="7">
        <v>2.1577627079584962E-2</v>
      </c>
      <c r="K226" s="7">
        <v>3.1833159177327063E-2</v>
      </c>
      <c r="L226" s="7">
        <v>4.3843692852163413E-2</v>
      </c>
      <c r="M226" s="7">
        <v>5.4048462852772608E-2</v>
      </c>
      <c r="N226" s="7">
        <v>6.868714937166194E-2</v>
      </c>
      <c r="O226" s="7">
        <v>8.3833966882845778E-2</v>
      </c>
      <c r="P226" s="7">
        <v>9.2940271036427061E-2</v>
      </c>
      <c r="Q226" s="7">
        <v>0.11076873762970299</v>
      </c>
      <c r="R226" s="7">
        <v>0.12119475961135066</v>
      </c>
      <c r="S226" s="7">
        <v>0.13916324605573549</v>
      </c>
      <c r="T226" s="7">
        <v>0.15868806084544035</v>
      </c>
      <c r="U226" s="7">
        <v>0.18009154205257408</v>
      </c>
      <c r="V226" s="7">
        <v>0.20446676943971578</v>
      </c>
      <c r="W226" s="7">
        <v>0.22183336074016902</v>
      </c>
      <c r="X226" s="7">
        <v>0.24853229845979502</v>
      </c>
      <c r="Y226" s="7">
        <v>0.26866144623864519</v>
      </c>
      <c r="Z226" s="7">
        <v>0.2931072248644413</v>
      </c>
      <c r="AA226" s="7">
        <v>0.31849199463176969</v>
      </c>
      <c r="AB226" s="7">
        <v>0.34035209269055999</v>
      </c>
      <c r="AC226" s="7">
        <v>0.35761274031151469</v>
      </c>
      <c r="AD226" s="7">
        <v>0.38211192081270029</v>
      </c>
      <c r="AE226" s="7">
        <v>0.40705948776826789</v>
      </c>
      <c r="AF226" s="7">
        <v>0.42759564070629541</v>
      </c>
      <c r="AG226" s="7">
        <v>0.44735641626152284</v>
      </c>
    </row>
    <row r="227" spans="1:33" x14ac:dyDescent="0.3">
      <c r="B227" t="s">
        <v>307</v>
      </c>
      <c r="C227" s="7">
        <v>4.7972763850201178E-3</v>
      </c>
      <c r="D227" s="44">
        <v>7.1589197664582932E-3</v>
      </c>
      <c r="E227" s="45">
        <v>1.0214889142099901E-2</v>
      </c>
      <c r="F227" s="44">
        <v>1.251341954810873E-2</v>
      </c>
      <c r="G227" s="7">
        <v>1.4440757487986986E-2</v>
      </c>
      <c r="H227" s="7">
        <v>1.7368457601041505E-2</v>
      </c>
      <c r="I227" s="7">
        <v>2.1736906820975024E-2</v>
      </c>
      <c r="J227" s="7">
        <v>2.7958717246784542E-2</v>
      </c>
      <c r="K227" s="7">
        <v>3.6538233214882365E-2</v>
      </c>
      <c r="L227" s="7">
        <v>4.8146258659074785E-2</v>
      </c>
      <c r="M227" s="7">
        <v>6.2933800243984372E-2</v>
      </c>
      <c r="N227" s="7">
        <v>8.1405431384861088E-2</v>
      </c>
      <c r="O227" s="7">
        <v>0.10407420699568497</v>
      </c>
      <c r="P227" s="7">
        <v>0.13138043455059262</v>
      </c>
      <c r="Q227" s="7">
        <v>0.16485271206165078</v>
      </c>
      <c r="R227" s="7">
        <v>0.20482823152742868</v>
      </c>
      <c r="S227" s="7">
        <v>0.25062238710649576</v>
      </c>
      <c r="T227" s="7">
        <v>0.29950264088095063</v>
      </c>
      <c r="U227" s="7">
        <v>0.34900755270996175</v>
      </c>
      <c r="V227" s="7">
        <v>0.39820336405559376</v>
      </c>
      <c r="W227" s="7">
        <v>0.44690590553928661</v>
      </c>
      <c r="X227" s="7">
        <v>0.49489163533481717</v>
      </c>
      <c r="Y227" s="7">
        <v>0.54199237228069286</v>
      </c>
      <c r="Z227" s="7">
        <v>0.58803516576382786</v>
      </c>
      <c r="AA227" s="7">
        <v>0.63328332479264005</v>
      </c>
      <c r="AB227" s="7">
        <v>0.67700819441113425</v>
      </c>
      <c r="AC227" s="7">
        <v>0.71904555071300458</v>
      </c>
      <c r="AD227" s="7">
        <v>0.75924201431927318</v>
      </c>
      <c r="AE227" s="7">
        <v>0.79745218896939452</v>
      </c>
      <c r="AF227" s="7">
        <v>0.83355199323674245</v>
      </c>
      <c r="AG227" s="7">
        <v>0.86742542970650471</v>
      </c>
    </row>
    <row r="228" spans="1:33" x14ac:dyDescent="0.3">
      <c r="B228" t="s">
        <v>308</v>
      </c>
      <c r="C228" s="7">
        <v>6.4346158048733117E-4</v>
      </c>
      <c r="D228" s="44">
        <v>9.1618116895320436E-4</v>
      </c>
      <c r="E228" s="45">
        <v>1.12261444430585E-3</v>
      </c>
      <c r="F228" s="44">
        <v>1.304426787477123E-3</v>
      </c>
      <c r="G228" s="7">
        <v>1.2888880916857169E-3</v>
      </c>
      <c r="H228" s="7">
        <v>1.2941934403362259E-3</v>
      </c>
      <c r="I228" s="7">
        <v>1.3319829100346093E-3</v>
      </c>
      <c r="J228" s="7">
        <v>1.4358873653092436E-3</v>
      </c>
      <c r="K228" s="7">
        <v>1.6535999854953504E-3</v>
      </c>
      <c r="L228" s="7">
        <v>2.0660948622680166E-3</v>
      </c>
      <c r="M228" s="7">
        <v>2.7012822486346001E-3</v>
      </c>
      <c r="N228" s="7">
        <v>3.7160418692484824E-3</v>
      </c>
      <c r="O228" s="7">
        <v>5.2979517993939837E-3</v>
      </c>
      <c r="P228" s="7">
        <v>7.5765206396901331E-3</v>
      </c>
      <c r="Q228" s="7">
        <v>1.0379049536307187E-2</v>
      </c>
      <c r="R228" s="7">
        <v>1.3896068193436431E-2</v>
      </c>
      <c r="S228" s="7">
        <v>1.8090039082353099E-2</v>
      </c>
      <c r="T228" s="7">
        <v>2.2920098329569719E-2</v>
      </c>
      <c r="U228" s="7">
        <v>2.834781311731643E-2</v>
      </c>
      <c r="V228" s="7">
        <v>3.4315344744475423E-2</v>
      </c>
      <c r="W228" s="7">
        <v>4.0808151514171311E-2</v>
      </c>
      <c r="X228" s="7">
        <v>4.7795187570873442E-2</v>
      </c>
      <c r="Y228" s="7">
        <v>5.5233680232185549E-2</v>
      </c>
      <c r="Z228" s="7">
        <v>6.3087948061418861E-2</v>
      </c>
      <c r="AA228" s="7">
        <v>7.1468296049610289E-2</v>
      </c>
      <c r="AB228" s="7">
        <v>8.0195864749436727E-2</v>
      </c>
      <c r="AC228" s="7">
        <v>8.9234067069936238E-2</v>
      </c>
      <c r="AD228" s="7">
        <v>9.8546119641231597E-2</v>
      </c>
      <c r="AE228" s="7">
        <v>0.10809563853862365</v>
      </c>
      <c r="AF228" s="7">
        <v>0.11781337529607129</v>
      </c>
      <c r="AG228" s="7">
        <v>0.12769688688133232</v>
      </c>
    </row>
    <row r="229" spans="1:33" x14ac:dyDescent="0.3">
      <c r="B229" t="s">
        <v>309</v>
      </c>
      <c r="C229" s="7">
        <v>6.0849458439819878E-4</v>
      </c>
      <c r="D229" s="44">
        <v>8.0494048718693096E-4</v>
      </c>
      <c r="E229" s="45">
        <v>9.7156882798118233E-4</v>
      </c>
      <c r="F229" s="44">
        <v>1.0295791535622901E-3</v>
      </c>
      <c r="G229" s="7">
        <v>1.0184688012151034E-3</v>
      </c>
      <c r="H229" s="7">
        <v>1.0247738200653989E-3</v>
      </c>
      <c r="I229" s="7">
        <v>1.0476384016887105E-3</v>
      </c>
      <c r="J229" s="7">
        <v>1.1027841984699721E-3</v>
      </c>
      <c r="K229" s="7">
        <v>1.2055478325061367E-3</v>
      </c>
      <c r="L229" s="7">
        <v>1.3811066101907037E-3</v>
      </c>
      <c r="M229" s="7">
        <v>1.6265498403847548E-3</v>
      </c>
      <c r="N229" s="7">
        <v>1.994824082471488E-3</v>
      </c>
      <c r="O229" s="7">
        <v>2.5424770918126604E-3</v>
      </c>
      <c r="P229" s="7">
        <v>3.3206341298391193E-3</v>
      </c>
      <c r="Q229" s="7">
        <v>4.2873765304449083E-3</v>
      </c>
      <c r="R229" s="7">
        <v>5.5676152088770985E-3</v>
      </c>
      <c r="S229" s="7">
        <v>7.2264845887046207E-3</v>
      </c>
      <c r="T229" s="7">
        <v>9.344561492317098E-3</v>
      </c>
      <c r="U229" s="7">
        <v>1.2028628411756783E-2</v>
      </c>
      <c r="V229" s="7">
        <v>1.5415537786363514E-2</v>
      </c>
      <c r="W229" s="7">
        <v>1.9358784640731316E-2</v>
      </c>
      <c r="X229" s="7">
        <v>2.375402646464525E-2</v>
      </c>
      <c r="Y229" s="7">
        <v>2.8521204518123591E-2</v>
      </c>
      <c r="Z229" s="7">
        <v>3.3502710635365154E-2</v>
      </c>
      <c r="AA229" s="7">
        <v>3.8737938617344168E-2</v>
      </c>
      <c r="AB229" s="7">
        <v>4.4027197034401319E-2</v>
      </c>
      <c r="AC229" s="7">
        <v>4.932978607936294E-2</v>
      </c>
      <c r="AD229" s="7">
        <v>5.4618110733285548E-2</v>
      </c>
      <c r="AE229" s="7">
        <v>5.9872354640229428E-2</v>
      </c>
      <c r="AF229" s="7">
        <v>6.5051704745305208E-2</v>
      </c>
      <c r="AG229" s="7">
        <v>7.0170164739189134E-2</v>
      </c>
    </row>
    <row r="230" spans="1:33" x14ac:dyDescent="0.3">
      <c r="B230" t="s">
        <v>310</v>
      </c>
      <c r="C230" s="7">
        <v>9.0394448502556617E-3</v>
      </c>
      <c r="D230" s="44">
        <v>1.2974141814577889E-2</v>
      </c>
      <c r="E230" s="45">
        <v>2.2159442041140637E-2</v>
      </c>
      <c r="F230" s="44">
        <v>5.7010805398263399E-2</v>
      </c>
      <c r="G230" s="7">
        <v>7.547170191777243E-2</v>
      </c>
      <c r="H230" s="7">
        <v>9.4248408673037465E-2</v>
      </c>
      <c r="I230" s="7">
        <v>0.11427480876184566</v>
      </c>
      <c r="J230" s="7">
        <v>0.136575919955326</v>
      </c>
      <c r="K230" s="7">
        <v>0.16020978468157049</v>
      </c>
      <c r="L230" s="7">
        <v>0.18475116372063982</v>
      </c>
      <c r="M230" s="7">
        <v>0.20953799205143933</v>
      </c>
      <c r="N230" s="7">
        <v>0.23429556959005635</v>
      </c>
      <c r="O230" s="7">
        <v>0.25895346090260796</v>
      </c>
      <c r="P230" s="7">
        <v>0.28345557417572104</v>
      </c>
      <c r="Q230" s="7">
        <v>0.30740639596572777</v>
      </c>
      <c r="R230" s="7">
        <v>0.33123817610157147</v>
      </c>
      <c r="S230" s="7">
        <v>0.35485982352210621</v>
      </c>
      <c r="T230" s="7">
        <v>0.37821051885759743</v>
      </c>
      <c r="U230" s="7">
        <v>0.40123553995918626</v>
      </c>
      <c r="V230" s="7">
        <v>0.42346455699638169</v>
      </c>
      <c r="W230" s="7">
        <v>0.44511629020936794</v>
      </c>
      <c r="X230" s="7">
        <v>0.4663964267987602</v>
      </c>
      <c r="Y230" s="7">
        <v>0.48727954922245664</v>
      </c>
      <c r="Z230" s="7">
        <v>0.50752242241423584</v>
      </c>
      <c r="AA230" s="7">
        <v>0.52690171653120654</v>
      </c>
      <c r="AB230" s="7">
        <v>0.54563688857316761</v>
      </c>
      <c r="AC230" s="7">
        <v>0.56391102798574255</v>
      </c>
      <c r="AD230" s="7">
        <v>0.58170569269017569</v>
      </c>
      <c r="AE230" s="7">
        <v>0.59884253924820041</v>
      </c>
      <c r="AF230" s="7">
        <v>0.61529296181536941</v>
      </c>
      <c r="AG230" s="7">
        <v>0.6311159019527286</v>
      </c>
    </row>
    <row r="231" spans="1:33" x14ac:dyDescent="0.3">
      <c r="B231" t="s">
        <v>315</v>
      </c>
      <c r="C231" s="7">
        <v>6.2691914022517932E-4</v>
      </c>
      <c r="D231" s="44">
        <v>8.6379398202811384E-4</v>
      </c>
      <c r="E231" s="45">
        <v>1.0516131746098514E-3</v>
      </c>
      <c r="F231" s="44">
        <v>1.174750871816713E-3</v>
      </c>
      <c r="G231" s="7">
        <v>1.1609536626304019E-3</v>
      </c>
      <c r="H231" s="7">
        <v>1.1664804013481356E-3</v>
      </c>
      <c r="I231" s="7">
        <v>1.1970149370883853E-3</v>
      </c>
      <c r="J231" s="7">
        <v>1.2776467154542663E-3</v>
      </c>
      <c r="K231" s="7">
        <v>1.4406664838164944E-3</v>
      </c>
      <c r="L231" s="7">
        <v>1.7405266044775063E-3</v>
      </c>
      <c r="M231" s="7">
        <v>2.1905392765664547E-3</v>
      </c>
      <c r="N231" s="7">
        <v>2.898312079789374E-3</v>
      </c>
      <c r="O231" s="7">
        <v>3.9894116883158722E-3</v>
      </c>
      <c r="P231" s="7">
        <v>5.5564883745306834E-3</v>
      </c>
      <c r="Q231" s="7">
        <v>7.4894011276340818E-3</v>
      </c>
      <c r="R231" s="7">
        <v>9.9478390927623724E-3</v>
      </c>
      <c r="S231" s="7">
        <v>1.2943246538186749E-2</v>
      </c>
      <c r="T231" s="7">
        <v>1.6492455717790767E-2</v>
      </c>
      <c r="U231" s="7">
        <v>2.0625808717248856E-2</v>
      </c>
      <c r="V231" s="7">
        <v>2.5377421307006313E-2</v>
      </c>
      <c r="W231" s="7">
        <v>3.0670093688987144E-2</v>
      </c>
      <c r="X231" s="7">
        <v>3.6437994839301609E-2</v>
      </c>
      <c r="Y231" s="7">
        <v>4.262063451817244E-2</v>
      </c>
      <c r="Z231" s="7">
        <v>4.9124699455050269E-2</v>
      </c>
      <c r="AA231" s="7">
        <v>5.6026985751866577E-2</v>
      </c>
      <c r="AB231" s="7">
        <v>6.3138882255251147E-2</v>
      </c>
      <c r="AC231" s="7">
        <v>7.0421887739346503E-2</v>
      </c>
      <c r="AD231" s="7">
        <v>7.7843551593906171E-2</v>
      </c>
      <c r="AE231" s="7">
        <v>8.537529790456988E-2</v>
      </c>
      <c r="AF231" s="7">
        <v>9.2961267200171532E-2</v>
      </c>
      <c r="AG231" s="7">
        <v>0.10060671838860007</v>
      </c>
    </row>
    <row r="232" spans="1:33" x14ac:dyDescent="0.3">
      <c r="C232" s="7"/>
      <c r="D232" s="44"/>
      <c r="E232" s="45"/>
      <c r="F232" s="44"/>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x14ac:dyDescent="0.3">
      <c r="A233" s="8" t="s">
        <v>316</v>
      </c>
      <c r="B233" s="8"/>
      <c r="C233" s="8"/>
      <c r="D233" s="9"/>
      <c r="E233" s="10"/>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row>
    <row r="234" spans="1:33" x14ac:dyDescent="0.3">
      <c r="B234" t="s">
        <v>302</v>
      </c>
      <c r="C234" s="7">
        <v>7.4129643470493547E-3</v>
      </c>
      <c r="D234" s="44">
        <v>1.0411405454971124E-2</v>
      </c>
      <c r="E234" s="45">
        <v>1.985232576010116E-2</v>
      </c>
      <c r="F234" s="44">
        <v>3.0341285591559627E-2</v>
      </c>
      <c r="G234" s="7">
        <v>3.7127435289088011E-2</v>
      </c>
      <c r="H234" s="7">
        <v>4.0453621471817622E-2</v>
      </c>
      <c r="I234" s="7">
        <v>4.6232416603904036E-2</v>
      </c>
      <c r="J234" s="7">
        <v>5.6935240872716723E-2</v>
      </c>
      <c r="K234" s="7">
        <v>6.9595327538565926E-2</v>
      </c>
      <c r="L234" s="7">
        <v>8.5468831669029549E-2</v>
      </c>
      <c r="M234" s="7">
        <v>0.10125452923309615</v>
      </c>
      <c r="N234" s="7">
        <v>0.11741067882467657</v>
      </c>
      <c r="O234" s="7">
        <v>0.13717494156669754</v>
      </c>
      <c r="P234" s="7">
        <v>0.15949984102709597</v>
      </c>
      <c r="Q234" s="7">
        <v>0.18560551390261856</v>
      </c>
      <c r="R234" s="7">
        <v>0.21345603267453628</v>
      </c>
      <c r="S234" s="7">
        <v>0.2459615340094648</v>
      </c>
      <c r="T234" s="7">
        <v>0.28151950833646444</v>
      </c>
      <c r="U234" s="7">
        <v>0.31694678276205168</v>
      </c>
      <c r="V234" s="7">
        <v>0.36319915896599098</v>
      </c>
      <c r="W234" s="7">
        <v>0.39838908997514982</v>
      </c>
      <c r="X234" s="7">
        <v>0.44248768310678988</v>
      </c>
      <c r="Y234" s="7">
        <v>0.48712890797205699</v>
      </c>
      <c r="Z234" s="7">
        <v>0.52723188174118274</v>
      </c>
      <c r="AA234" s="7">
        <v>0.56815068806782365</v>
      </c>
      <c r="AB234" s="7">
        <v>0.60646680853729229</v>
      </c>
      <c r="AC234" s="7">
        <v>0.64103895983131265</v>
      </c>
      <c r="AD234" s="7">
        <v>0.67881378561280048</v>
      </c>
      <c r="AE234" s="7">
        <v>0.70505077129876126</v>
      </c>
      <c r="AF234" s="7">
        <v>0.7364992219815869</v>
      </c>
      <c r="AG234" s="7">
        <v>0.76385622253259866</v>
      </c>
    </row>
    <row r="235" spans="1:33" x14ac:dyDescent="0.3">
      <c r="B235" t="s">
        <v>306</v>
      </c>
      <c r="C235" s="7">
        <v>7.9365389946143661E-4</v>
      </c>
      <c r="D235" s="44">
        <v>8.9778204099129355E-4</v>
      </c>
      <c r="E235" s="45">
        <v>1.2493319802057284E-3</v>
      </c>
      <c r="F235" s="44">
        <v>3.6482327802243972E-3</v>
      </c>
      <c r="G235" s="7">
        <v>4.8015958725238167E-3</v>
      </c>
      <c r="H235" s="7">
        <v>1.0392037840779432E-2</v>
      </c>
      <c r="I235" s="7">
        <v>1.8028571419448244E-2</v>
      </c>
      <c r="J235" s="7">
        <v>2.6873766573359718E-2</v>
      </c>
      <c r="K235" s="7">
        <v>4.0995019846535988E-2</v>
      </c>
      <c r="L235" s="7">
        <v>5.64315834985709E-2</v>
      </c>
      <c r="M235" s="7">
        <v>7.3180133441702447E-2</v>
      </c>
      <c r="N235" s="7">
        <v>9.0773146708099328E-2</v>
      </c>
      <c r="O235" s="7">
        <v>0.11024625002242551</v>
      </c>
      <c r="P235" s="7">
        <v>0.12858246773696505</v>
      </c>
      <c r="Q235" s="7">
        <v>0.15146116063174678</v>
      </c>
      <c r="R235" s="7">
        <v>0.17060864875866205</v>
      </c>
      <c r="S235" s="7">
        <v>0.19432054313475711</v>
      </c>
      <c r="T235" s="7">
        <v>0.22876116837739119</v>
      </c>
      <c r="U235" s="7">
        <v>0.25241495961828331</v>
      </c>
      <c r="V235" s="7">
        <v>0.28451484073332367</v>
      </c>
      <c r="W235" s="7">
        <v>0.31774940920004402</v>
      </c>
      <c r="X235" s="7">
        <v>0.35184159056122905</v>
      </c>
      <c r="Y235" s="7">
        <v>0.38254696268520555</v>
      </c>
      <c r="Z235" s="7">
        <v>0.41163821314812149</v>
      </c>
      <c r="AA235" s="7">
        <v>0.44016230169845222</v>
      </c>
      <c r="AB235" s="7">
        <v>0.48131341414817075</v>
      </c>
      <c r="AC235" s="7">
        <v>0.4914730369370362</v>
      </c>
      <c r="AD235" s="7">
        <v>0.51668435608239149</v>
      </c>
      <c r="AE235" s="7">
        <v>0.54330791643617793</v>
      </c>
      <c r="AF235" s="7">
        <v>0.5643377793197214</v>
      </c>
      <c r="AG235" s="7">
        <v>0.59111385798939597</v>
      </c>
    </row>
    <row r="236" spans="1:33" x14ac:dyDescent="0.3">
      <c r="B236" t="s">
        <v>307</v>
      </c>
      <c r="C236" s="7">
        <v>4.2989816067215206E-3</v>
      </c>
      <c r="D236" s="44">
        <v>6.2009529355618017E-3</v>
      </c>
      <c r="E236" s="45">
        <v>9.2825936604307973E-3</v>
      </c>
      <c r="F236" s="44">
        <v>1.45025416677844E-2</v>
      </c>
      <c r="G236" s="7">
        <v>1.6456137326965152E-2</v>
      </c>
      <c r="H236" s="7">
        <v>2.002276540112061E-2</v>
      </c>
      <c r="I236" s="7">
        <v>2.4693027437040098E-2</v>
      </c>
      <c r="J236" s="7">
        <v>3.2170681949691554E-2</v>
      </c>
      <c r="K236" s="7">
        <v>4.1641810960609996E-2</v>
      </c>
      <c r="L236" s="7">
        <v>5.5948134881420419E-2</v>
      </c>
      <c r="M236" s="7">
        <v>7.2612350077827972E-2</v>
      </c>
      <c r="N236" s="7">
        <v>9.5213957169106911E-2</v>
      </c>
      <c r="O236" s="7">
        <v>0.12177864490351367</v>
      </c>
      <c r="P236" s="7">
        <v>0.15551314272242298</v>
      </c>
      <c r="Q236" s="7">
        <v>0.19776992107337629</v>
      </c>
      <c r="R236" s="7">
        <v>0.24588836721490551</v>
      </c>
      <c r="S236" s="7">
        <v>0.30171482612414918</v>
      </c>
      <c r="T236" s="7">
        <v>0.35766577263618882</v>
      </c>
      <c r="U236" s="7">
        <v>0.41283292950888545</v>
      </c>
      <c r="V236" s="7">
        <v>0.46630727419265988</v>
      </c>
      <c r="W236" s="7">
        <v>0.51783188463058394</v>
      </c>
      <c r="X236" s="7">
        <v>0.56529197796112485</v>
      </c>
      <c r="Y236" s="7">
        <v>0.61089748757483064</v>
      </c>
      <c r="Z236" s="7">
        <v>0.65503590586245442</v>
      </c>
      <c r="AA236" s="7">
        <v>0.69653383728467633</v>
      </c>
      <c r="AB236" s="7">
        <v>0.73561355913943338</v>
      </c>
      <c r="AC236" s="7">
        <v>0.77264054869905896</v>
      </c>
      <c r="AD236" s="7">
        <v>0.80706783359606249</v>
      </c>
      <c r="AE236" s="7">
        <v>0.83906032974504885</v>
      </c>
      <c r="AF236" s="7">
        <v>0.86931386271999711</v>
      </c>
      <c r="AG236" s="7">
        <v>0.89481805587836327</v>
      </c>
    </row>
    <row r="237" spans="1:33" x14ac:dyDescent="0.3">
      <c r="B237" t="s">
        <v>308</v>
      </c>
      <c r="C237" s="7">
        <v>6.4480894339738232E-4</v>
      </c>
      <c r="D237" s="44">
        <v>7.6367450554289736E-4</v>
      </c>
      <c r="E237" s="45">
        <v>1.0422979922192475E-3</v>
      </c>
      <c r="F237" s="44">
        <v>2.5085648741114972E-3</v>
      </c>
      <c r="G237" s="7">
        <v>2.5526851641330195E-3</v>
      </c>
      <c r="H237" s="7">
        <v>2.5483350947196133E-3</v>
      </c>
      <c r="I237" s="7">
        <v>2.4939312577346197E-3</v>
      </c>
      <c r="J237" s="7">
        <v>2.7638334679293453E-3</v>
      </c>
      <c r="K237" s="7">
        <v>3.1343958651334821E-3</v>
      </c>
      <c r="L237" s="7">
        <v>4.2251283473239689E-3</v>
      </c>
      <c r="M237" s="7">
        <v>5.789751102518885E-3</v>
      </c>
      <c r="N237" s="7">
        <v>8.278561569679127E-3</v>
      </c>
      <c r="O237" s="7">
        <v>1.2211224517127429E-2</v>
      </c>
      <c r="P237" s="7">
        <v>1.8074567682463787E-2</v>
      </c>
      <c r="Q237" s="7">
        <v>2.4326129396282366E-2</v>
      </c>
      <c r="R237" s="7">
        <v>3.3391438597120307E-2</v>
      </c>
      <c r="S237" s="7">
        <v>4.3046532808977307E-2</v>
      </c>
      <c r="T237" s="7">
        <v>5.5988045544114177E-2</v>
      </c>
      <c r="U237" s="7">
        <v>6.6273256030934466E-2</v>
      </c>
      <c r="V237" s="7">
        <v>8.2861585467096585E-2</v>
      </c>
      <c r="W237" s="7">
        <v>9.637987959949057E-2</v>
      </c>
      <c r="X237" s="7">
        <v>0.11085637915646716</v>
      </c>
      <c r="Y237" s="7">
        <v>0.12151284673699593</v>
      </c>
      <c r="Z237" s="7">
        <v>0.13542515920952342</v>
      </c>
      <c r="AA237" s="7">
        <v>0.14939928006997108</v>
      </c>
      <c r="AB237" s="7">
        <v>0.17317202115256891</v>
      </c>
      <c r="AC237" s="7">
        <v>0.18342816568736997</v>
      </c>
      <c r="AD237" s="7">
        <v>0.19836713942090664</v>
      </c>
      <c r="AE237" s="7">
        <v>0.21497679278847909</v>
      </c>
      <c r="AF237" s="7">
        <v>0.22387740063268524</v>
      </c>
      <c r="AG237" s="7">
        <v>0.24047918623787498</v>
      </c>
    </row>
    <row r="238" spans="1:33" x14ac:dyDescent="0.3">
      <c r="B238" t="s">
        <v>309</v>
      </c>
      <c r="C238" s="7">
        <v>2.1047209682701162E-4</v>
      </c>
      <c r="D238" s="44">
        <v>2.9948993228683823E-4</v>
      </c>
      <c r="E238" s="45">
        <v>3.1757861614196102E-4</v>
      </c>
      <c r="F238" s="44">
        <v>1.9145313357307467E-3</v>
      </c>
      <c r="G238" s="7">
        <v>1.8021519178661272E-3</v>
      </c>
      <c r="H238" s="7">
        <v>1.8688656092522534E-3</v>
      </c>
      <c r="I238" s="7">
        <v>1.8004345032256008E-3</v>
      </c>
      <c r="J238" s="7">
        <v>2.0454500400164978E-3</v>
      </c>
      <c r="K238" s="7">
        <v>2.1059864019979382E-3</v>
      </c>
      <c r="L238" s="7">
        <v>2.6133099569228485E-3</v>
      </c>
      <c r="M238" s="7">
        <v>3.2213490734107637E-3</v>
      </c>
      <c r="N238" s="7">
        <v>4.1147126032978877E-3</v>
      </c>
      <c r="O238" s="7">
        <v>5.430157148201992E-3</v>
      </c>
      <c r="P238" s="7">
        <v>7.4285193323931345E-3</v>
      </c>
      <c r="Q238" s="7">
        <v>9.4821019215369125E-3</v>
      </c>
      <c r="R238" s="7">
        <v>1.282503870979964E-2</v>
      </c>
      <c r="S238" s="7">
        <v>1.7315151477506951E-2</v>
      </c>
      <c r="T238" s="7">
        <v>2.2164805366288474E-2</v>
      </c>
      <c r="U238" s="7">
        <v>3.0094393962354637E-2</v>
      </c>
      <c r="V238" s="7">
        <v>3.8111920784142474E-2</v>
      </c>
      <c r="W238" s="7">
        <v>5.0632996332473618E-2</v>
      </c>
      <c r="X238" s="7">
        <v>6.1123595093953355E-2</v>
      </c>
      <c r="Y238" s="7">
        <v>7.1882262175598677E-2</v>
      </c>
      <c r="Z238" s="7">
        <v>8.8041938621067392E-2</v>
      </c>
      <c r="AA238" s="7">
        <v>9.6500517896621188E-2</v>
      </c>
      <c r="AB238" s="7">
        <v>0.10717006312490195</v>
      </c>
      <c r="AC238" s="7">
        <v>0.11842082887776621</v>
      </c>
      <c r="AD238" s="7">
        <v>0.12496673365385307</v>
      </c>
      <c r="AE238" s="7">
        <v>0.13456581282254601</v>
      </c>
      <c r="AF238" s="7">
        <v>0.14497050736762923</v>
      </c>
      <c r="AG238" s="7">
        <v>0.14932639162658998</v>
      </c>
    </row>
    <row r="239" spans="1:33" x14ac:dyDescent="0.3">
      <c r="B239" t="s">
        <v>310</v>
      </c>
      <c r="C239" s="7">
        <v>9.5648905982070702E-3</v>
      </c>
      <c r="D239" s="44">
        <v>1.7691167649721767E-2</v>
      </c>
      <c r="E239" s="45">
        <v>3.558744007963463E-2</v>
      </c>
      <c r="F239" s="44">
        <v>8.5063024649914595E-2</v>
      </c>
      <c r="G239" s="7">
        <v>0.10909505076211819</v>
      </c>
      <c r="H239" s="7">
        <v>0.13878688801572459</v>
      </c>
      <c r="I239" s="7">
        <v>0.16637568016024543</v>
      </c>
      <c r="J239" s="7">
        <v>0.196987679653745</v>
      </c>
      <c r="K239" s="7">
        <v>0.23351598819800978</v>
      </c>
      <c r="L239" s="7">
        <v>0.26577593234393204</v>
      </c>
      <c r="M239" s="7">
        <v>0.30482357170316471</v>
      </c>
      <c r="N239" s="7">
        <v>0.33583187362172817</v>
      </c>
      <c r="O239" s="7">
        <v>0.36838249827961994</v>
      </c>
      <c r="P239" s="7">
        <v>0.40864508504449715</v>
      </c>
      <c r="Q239" s="7">
        <v>0.44165689925155527</v>
      </c>
      <c r="R239" s="7">
        <v>0.49182620696953749</v>
      </c>
      <c r="S239" s="7">
        <v>0.50952949327176611</v>
      </c>
      <c r="T239" s="7">
        <v>0.55906346175622745</v>
      </c>
      <c r="U239" s="7">
        <v>0.61068175126216073</v>
      </c>
      <c r="V239" s="7">
        <v>0.65361565739992689</v>
      </c>
      <c r="W239" s="7">
        <v>0.70424522546754575</v>
      </c>
      <c r="X239" s="7">
        <v>0.7143371687012019</v>
      </c>
      <c r="Y239" s="7">
        <v>0.7302774901079766</v>
      </c>
      <c r="Z239" s="7">
        <v>0.74620350178800832</v>
      </c>
      <c r="AA239" s="7">
        <v>0.75226523700116787</v>
      </c>
      <c r="AB239" s="7">
        <v>0.76529052748404525</v>
      </c>
      <c r="AC239" s="7">
        <v>0.77025338585046554</v>
      </c>
      <c r="AD239" s="7">
        <v>0.78005915680492333</v>
      </c>
      <c r="AE239" s="7">
        <v>0.7920486793035717</v>
      </c>
      <c r="AF239" s="7">
        <v>0.79752211485394275</v>
      </c>
      <c r="AG239" s="7">
        <v>0.82176598384371513</v>
      </c>
    </row>
    <row r="240" spans="1:33" x14ac:dyDescent="0.3">
      <c r="B240" t="s">
        <v>317</v>
      </c>
      <c r="C240" s="7">
        <v>5.9327775229454163E-3</v>
      </c>
      <c r="D240" s="44">
        <v>8.2330578006652687E-3</v>
      </c>
      <c r="E240" s="45">
        <v>1.5479677753451436E-2</v>
      </c>
      <c r="F240" s="44">
        <v>2.4065385575960892E-2</v>
      </c>
      <c r="G240" s="7">
        <v>2.944756398150606E-2</v>
      </c>
      <c r="H240" s="7">
        <v>3.3283149716129189E-2</v>
      </c>
      <c r="I240" s="7">
        <v>3.9475182123568729E-2</v>
      </c>
      <c r="J240" s="7">
        <v>4.9708186704020559E-2</v>
      </c>
      <c r="K240" s="7">
        <v>6.2667970364441355E-2</v>
      </c>
      <c r="L240" s="7">
        <v>7.8405933430218414E-2</v>
      </c>
      <c r="M240" s="7">
        <v>9.4407322750482608E-2</v>
      </c>
      <c r="N240" s="7">
        <v>0.11094376779043255</v>
      </c>
      <c r="O240" s="7">
        <v>0.13067877148855919</v>
      </c>
      <c r="P240" s="7">
        <v>0.15213794130712921</v>
      </c>
      <c r="Q240" s="7">
        <v>0.17760371255870824</v>
      </c>
      <c r="R240" s="7">
        <v>0.20354057500669015</v>
      </c>
      <c r="S240" s="7">
        <v>0.23413170414662751</v>
      </c>
      <c r="T240" s="7">
        <v>0.26957615904656695</v>
      </c>
      <c r="U240" s="7">
        <v>0.30234869232818601</v>
      </c>
      <c r="V240" s="7">
        <v>0.34532123443626006</v>
      </c>
      <c r="W240" s="7">
        <v>0.38018348688198528</v>
      </c>
      <c r="X240" s="7">
        <v>0.42194479582709055</v>
      </c>
      <c r="Y240" s="7">
        <v>0.46328073832455963</v>
      </c>
      <c r="Z240" s="7">
        <v>0.5007926548752043</v>
      </c>
      <c r="AA240" s="7">
        <v>0.53864699848201736</v>
      </c>
      <c r="AB240" s="7">
        <v>0.57760077140277466</v>
      </c>
      <c r="AC240" s="7">
        <v>0.60638578016916411</v>
      </c>
      <c r="AD240" s="7">
        <v>0.64122081911100959</v>
      </c>
      <c r="AE240" s="7">
        <v>0.66779766686502506</v>
      </c>
      <c r="AF240" s="7">
        <v>0.69676645067054299</v>
      </c>
      <c r="AG240" s="7">
        <v>0.72397628288222715</v>
      </c>
    </row>
    <row r="241" spans="1:33" x14ac:dyDescent="0.3">
      <c r="B241" t="s">
        <v>318</v>
      </c>
      <c r="C241" s="7">
        <v>1.0633935658272691E-3</v>
      </c>
      <c r="D241" s="44">
        <v>1.695562048646576E-3</v>
      </c>
      <c r="E241" s="45">
        <v>3.135122272274696E-3</v>
      </c>
      <c r="F241" s="44">
        <v>8.8280998473946326E-3</v>
      </c>
      <c r="G241" s="7">
        <v>1.0745067291704545E-2</v>
      </c>
      <c r="H241" s="7">
        <v>1.3235464175714702E-2</v>
      </c>
      <c r="I241" s="7">
        <v>1.5497431591874642E-2</v>
      </c>
      <c r="J241" s="7">
        <v>1.8334270999081213E-2</v>
      </c>
      <c r="K241" s="7">
        <v>2.1589954912442567E-2</v>
      </c>
      <c r="L241" s="7">
        <v>2.5002548874469933E-2</v>
      </c>
      <c r="M241" s="7">
        <v>2.9195835851568736E-2</v>
      </c>
      <c r="N241" s="7">
        <v>3.3146846433155873E-2</v>
      </c>
      <c r="O241" s="7">
        <v>3.7900097979608312E-2</v>
      </c>
      <c r="P241" s="7">
        <v>4.4281477420459327E-2</v>
      </c>
      <c r="Q241" s="7">
        <v>5.0319235765832568E-2</v>
      </c>
      <c r="R241" s="7">
        <v>5.945997397052346E-2</v>
      </c>
      <c r="S241" s="7">
        <v>6.6755377985834877E-2</v>
      </c>
      <c r="T241" s="7">
        <v>7.7949093670737768E-2</v>
      </c>
      <c r="U241" s="7">
        <v>9.0846047347533654E-2</v>
      </c>
      <c r="V241" s="7">
        <v>0.10459508152339188</v>
      </c>
      <c r="W241" s="7">
        <v>0.12136866325865858</v>
      </c>
      <c r="X241" s="7">
        <v>0.13337201310313795</v>
      </c>
      <c r="Y241" s="7">
        <v>0.14520693581158037</v>
      </c>
      <c r="Z241" s="7">
        <v>0.16142524457203691</v>
      </c>
      <c r="AA241" s="7">
        <v>0.17150698973736928</v>
      </c>
      <c r="AB241" s="7">
        <v>0.18606557657250847</v>
      </c>
      <c r="AC241" s="7">
        <v>0.1970198655794124</v>
      </c>
      <c r="AD241" s="7">
        <v>0.20646592971381755</v>
      </c>
      <c r="AE241" s="7">
        <v>0.21854777312035742</v>
      </c>
      <c r="AF241" s="7">
        <v>0.22867580285326236</v>
      </c>
      <c r="AG241" s="7">
        <v>0.23851401951985016</v>
      </c>
    </row>
    <row r="242" spans="1:33" x14ac:dyDescent="0.3">
      <c r="B242" t="s">
        <v>319</v>
      </c>
      <c r="C242" s="7">
        <v>5.5851949983224914E-3</v>
      </c>
      <c r="D242" s="44">
        <v>7.7537818538503623E-3</v>
      </c>
      <c r="E242" s="45">
        <v>1.4576953834238644E-2</v>
      </c>
      <c r="F242" s="44">
        <v>2.2966422058665326E-2</v>
      </c>
      <c r="G242" s="7">
        <v>2.8090105043482149E-2</v>
      </c>
      <c r="H242" s="7">
        <v>3.1825265528246376E-2</v>
      </c>
      <c r="I242" s="7">
        <v>3.7732950641740079E-2</v>
      </c>
      <c r="J242" s="7">
        <v>4.743437892256748E-2</v>
      </c>
      <c r="K242" s="7">
        <v>5.9696941641928118E-2</v>
      </c>
      <c r="L242" s="7">
        <v>7.4562019207226563E-2</v>
      </c>
      <c r="M242" s="7">
        <v>8.9733159231864881E-2</v>
      </c>
      <c r="N242" s="7">
        <v>0.10539083329386606</v>
      </c>
      <c r="O242" s="7">
        <v>0.1240730492452766</v>
      </c>
      <c r="P242" s="7">
        <v>0.14447780231142293</v>
      </c>
      <c r="Q242" s="7">
        <v>0.16863005040695653</v>
      </c>
      <c r="R242" s="7">
        <v>0.19344840352048559</v>
      </c>
      <c r="S242" s="7">
        <v>0.22247926103819438</v>
      </c>
      <c r="T242" s="7">
        <v>0.25630888343613334</v>
      </c>
      <c r="U242" s="7">
        <v>0.28777913250096415</v>
      </c>
      <c r="V242" s="7">
        <v>0.32886393061141828</v>
      </c>
      <c r="W242" s="7">
        <v>0.36261854193730036</v>
      </c>
      <c r="X242" s="7">
        <v>0.40250745141480476</v>
      </c>
      <c r="Y242" s="7">
        <v>0.44197705006163396</v>
      </c>
      <c r="Z242" s="7">
        <v>0.47816611759708899</v>
      </c>
      <c r="AA242" s="7">
        <v>0.51418632416174692</v>
      </c>
      <c r="AB242" s="7">
        <v>0.55159332513519166</v>
      </c>
      <c r="AC242" s="7">
        <v>0.57932439011590342</v>
      </c>
      <c r="AD242" s="7">
        <v>0.61266058205992746</v>
      </c>
      <c r="AE242" s="7">
        <v>0.6385456564526828</v>
      </c>
      <c r="AF242" s="7">
        <v>0.66640427798331114</v>
      </c>
      <c r="AG242" s="7">
        <v>0.69260149790242742</v>
      </c>
    </row>
    <row r="244" spans="1:33" x14ac:dyDescent="0.3">
      <c r="W244" s="57"/>
    </row>
    <row r="245" spans="1:33" x14ac:dyDescent="0.3">
      <c r="A245" s="58"/>
      <c r="B245" s="58"/>
      <c r="C245" s="58"/>
      <c r="D245" s="59"/>
      <c r="E245" s="60"/>
      <c r="F245" s="59"/>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row>
    <row r="246" spans="1:33" x14ac:dyDescent="0.3">
      <c r="A246" s="8" t="s">
        <v>320</v>
      </c>
      <c r="B246" s="8"/>
      <c r="C246" s="8"/>
      <c r="D246" s="9"/>
      <c r="E246" s="10"/>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row>
    <row r="247" spans="1:33" x14ac:dyDescent="0.3">
      <c r="A247" s="30" t="s">
        <v>321</v>
      </c>
      <c r="B247" t="s">
        <v>302</v>
      </c>
      <c r="C247" s="58">
        <v>168.19138601489854</v>
      </c>
      <c r="D247" s="59">
        <v>153.69309777447339</v>
      </c>
      <c r="E247" s="60">
        <v>133.46254409956887</v>
      </c>
      <c r="F247" s="59">
        <v>133.77349040926109</v>
      </c>
      <c r="G247" s="58">
        <v>136.6776022691877</v>
      </c>
      <c r="H247" s="58">
        <v>143.49073022767408</v>
      </c>
      <c r="I247" s="58">
        <v>140.19859404673153</v>
      </c>
      <c r="J247" s="58">
        <v>128.05411189435003</v>
      </c>
      <c r="K247" s="58">
        <v>126.59044638982579</v>
      </c>
      <c r="L247" s="58">
        <v>119.46935051531878</v>
      </c>
      <c r="M247" s="58">
        <v>109.07996287203949</v>
      </c>
      <c r="N247" s="58">
        <v>92.102088167823624</v>
      </c>
      <c r="O247" s="58">
        <v>73.080828576880478</v>
      </c>
      <c r="P247" s="58">
        <v>71.12123380314614</v>
      </c>
      <c r="Q247" s="58">
        <v>40.604894157824262</v>
      </c>
      <c r="R247" s="58">
        <v>44.450052431553665</v>
      </c>
      <c r="S247" s="58">
        <v>24.816096474678879</v>
      </c>
      <c r="T247" s="58">
        <v>37.117296744713592</v>
      </c>
      <c r="U247" s="58">
        <v>21.110603925632997</v>
      </c>
      <c r="V247" s="58">
        <v>28.868684994008255</v>
      </c>
      <c r="W247" s="58">
        <v>27.979149682779422</v>
      </c>
      <c r="X247" s="58">
        <v>17.066559924039886</v>
      </c>
      <c r="Y247" s="58">
        <v>4.8281673802360157</v>
      </c>
      <c r="Z247" s="58">
        <v>15.978994657259808</v>
      </c>
      <c r="AA247" s="58">
        <v>19.140860077523634</v>
      </c>
      <c r="AB247" s="58">
        <v>16.273028174137711</v>
      </c>
      <c r="AC247" s="58">
        <v>16.173555171467463</v>
      </c>
      <c r="AD247" s="58">
        <v>11.593751978102429</v>
      </c>
      <c r="AE247" s="58">
        <v>16.626305616930399</v>
      </c>
      <c r="AF247" s="58">
        <v>7.0963460144163948</v>
      </c>
      <c r="AG247" s="58">
        <v>16.18679008411441</v>
      </c>
    </row>
    <row r="248" spans="1:33" x14ac:dyDescent="0.3">
      <c r="A248" s="30"/>
      <c r="B248" t="s">
        <v>306</v>
      </c>
      <c r="C248" s="58">
        <v>253.28238233713864</v>
      </c>
      <c r="D248" s="59">
        <v>249.65775834870965</v>
      </c>
      <c r="E248" s="60">
        <v>244.65940157661177</v>
      </c>
      <c r="F248" s="59">
        <v>241.27483381286586</v>
      </c>
      <c r="G248" s="58">
        <v>239.4624486731303</v>
      </c>
      <c r="H248" s="58">
        <v>224.87875177102168</v>
      </c>
      <c r="I248" s="58">
        <v>217.07883093195579</v>
      </c>
      <c r="J248" s="58">
        <v>209.39341704598817</v>
      </c>
      <c r="K248" s="58">
        <v>194.97029055131418</v>
      </c>
      <c r="L248" s="58">
        <v>182.1372388500256</v>
      </c>
      <c r="M248" s="58">
        <v>186.57603980245852</v>
      </c>
      <c r="N248" s="58">
        <v>163.56196966955861</v>
      </c>
      <c r="O248" s="58">
        <v>151.62733903625107</v>
      </c>
      <c r="P248" s="58">
        <v>173.66954786112555</v>
      </c>
      <c r="Q248" s="58">
        <v>127.3931440215092</v>
      </c>
      <c r="R248" s="58">
        <v>158.40076889945132</v>
      </c>
      <c r="S248" s="58">
        <v>116.63123422273969</v>
      </c>
      <c r="T248" s="58">
        <v>104.45522367286986</v>
      </c>
      <c r="U248" s="58">
        <v>91.341625111472197</v>
      </c>
      <c r="V248" s="58">
        <v>73.767526565341228</v>
      </c>
      <c r="W248" s="58">
        <v>107.69447913318881</v>
      </c>
      <c r="X248" s="58">
        <v>59.9662382631928</v>
      </c>
      <c r="Y248" s="58">
        <v>87.279417325837713</v>
      </c>
      <c r="Z248" s="58">
        <v>61.413051852820523</v>
      </c>
      <c r="AA248" s="58">
        <v>55.165330059001022</v>
      </c>
      <c r="AB248" s="58">
        <v>67.90765487806037</v>
      </c>
      <c r="AC248" s="58">
        <v>86.04486588832323</v>
      </c>
      <c r="AD248" s="58">
        <v>48.465513521835099</v>
      </c>
      <c r="AE248" s="58">
        <v>41.887010471428134</v>
      </c>
      <c r="AF248" s="58">
        <v>58.533054123265551</v>
      </c>
      <c r="AG248" s="58">
        <v>57.748403229305453</v>
      </c>
    </row>
    <row r="249" spans="1:33" x14ac:dyDescent="0.3">
      <c r="A249" s="30"/>
      <c r="B249" t="s">
        <v>307</v>
      </c>
      <c r="C249" s="58">
        <v>94.556392523698619</v>
      </c>
      <c r="D249" s="59">
        <v>92.744799587068897</v>
      </c>
      <c r="E249" s="60">
        <v>89.345278350633009</v>
      </c>
      <c r="F249" s="59">
        <v>88.715548939050294</v>
      </c>
      <c r="G249" s="58">
        <v>91.309995033632362</v>
      </c>
      <c r="H249" s="58">
        <v>89.66270686759826</v>
      </c>
      <c r="I249" s="58">
        <v>87.077972913183729</v>
      </c>
      <c r="J249" s="58">
        <v>83.726059975489051</v>
      </c>
      <c r="K249" s="58">
        <v>79.390528374984044</v>
      </c>
      <c r="L249" s="58">
        <v>74.283117039682608</v>
      </c>
      <c r="M249" s="58">
        <v>68.567807430045633</v>
      </c>
      <c r="N249" s="58">
        <v>62.199872571235574</v>
      </c>
      <c r="O249" s="58">
        <v>55.027838500297989</v>
      </c>
      <c r="P249" s="58">
        <v>46.936374460894733</v>
      </c>
      <c r="Q249" s="58">
        <v>37.793708267746979</v>
      </c>
      <c r="R249" s="58">
        <v>27.449281792233968</v>
      </c>
      <c r="S249" s="58">
        <v>15.731072129129878</v>
      </c>
      <c r="T249" s="58">
        <v>8.4016633239243621</v>
      </c>
      <c r="U249" s="58">
        <v>5.9454877528470131</v>
      </c>
      <c r="V249" s="58">
        <v>4.8994513684604772</v>
      </c>
      <c r="W249" s="58">
        <v>4.3641907274537628</v>
      </c>
      <c r="X249" s="58">
        <v>4.0378802049370934</v>
      </c>
      <c r="Y249" s="58">
        <v>3.800347116618898</v>
      </c>
      <c r="Z249" s="58">
        <v>3.6138742255904077</v>
      </c>
      <c r="AA249" s="58">
        <v>3.4632984970937009</v>
      </c>
      <c r="AB249" s="58">
        <v>3.3420631256760034</v>
      </c>
      <c r="AC249" s="58">
        <v>3.2448896246723153</v>
      </c>
      <c r="AD249" s="58">
        <v>3.1595821947902625</v>
      </c>
      <c r="AE249" s="58">
        <v>3.0828420918526751</v>
      </c>
      <c r="AF249" s="58">
        <v>3.0131597680676019</v>
      </c>
      <c r="AG249" s="58">
        <v>2.9495641251464049</v>
      </c>
    </row>
    <row r="250" spans="1:33" x14ac:dyDescent="0.3">
      <c r="A250" s="30"/>
      <c r="B250" t="s">
        <v>308</v>
      </c>
      <c r="C250" s="58">
        <v>502.49413081650505</v>
      </c>
      <c r="D250" s="59">
        <v>495.51490577834107</v>
      </c>
      <c r="E250" s="60">
        <v>496.24043638876481</v>
      </c>
      <c r="F250" s="59">
        <v>495.0928476596518</v>
      </c>
      <c r="G250" s="58">
        <v>497.25158843125325</v>
      </c>
      <c r="H250" s="58">
        <v>495.85263111678728</v>
      </c>
      <c r="I250" s="58">
        <v>494.25776015170419</v>
      </c>
      <c r="J250" s="58">
        <v>492.02023836189335</v>
      </c>
      <c r="K250" s="58">
        <v>488.95948518688243</v>
      </c>
      <c r="L250" s="58">
        <v>484.73249660963194</v>
      </c>
      <c r="M250" s="58">
        <v>478.76033768211761</v>
      </c>
      <c r="N250" s="58">
        <v>470.62679692887332</v>
      </c>
      <c r="O250" s="58">
        <v>459.80052120678846</v>
      </c>
      <c r="P250" s="58">
        <v>447.12319693840789</v>
      </c>
      <c r="Q250" s="58">
        <v>435.0810155666648</v>
      </c>
      <c r="R250" s="58">
        <v>423.64086164618249</v>
      </c>
      <c r="S250" s="58">
        <v>412.77134955276108</v>
      </c>
      <c r="T250" s="58">
        <v>402.44273311708747</v>
      </c>
      <c r="U250" s="58">
        <v>392.62681997919009</v>
      </c>
      <c r="V250" s="58">
        <v>383.29689041702403</v>
      </c>
      <c r="W250" s="58">
        <v>374.42762041546263</v>
      </c>
      <c r="X250" s="58">
        <v>366.01145582639231</v>
      </c>
      <c r="Y250" s="58">
        <v>358.00847208775718</v>
      </c>
      <c r="Z250" s="58">
        <v>350.3971635758972</v>
      </c>
      <c r="AA250" s="58">
        <v>343.15714706415122</v>
      </c>
      <c r="AB250" s="58">
        <v>336.26910313715109</v>
      </c>
      <c r="AC250" s="58">
        <v>329.71472066310622</v>
      </c>
      <c r="AD250" s="58">
        <v>323.47664416446071</v>
      </c>
      <c r="AE250" s="58">
        <v>317.53842393563906</v>
      </c>
      <c r="AF250" s="58">
        <v>311.88446876449188</v>
      </c>
      <c r="AG250" s="58">
        <v>306.50000112153691</v>
      </c>
    </row>
    <row r="251" spans="1:33" x14ac:dyDescent="0.3">
      <c r="A251" s="30"/>
      <c r="B251" t="s">
        <v>309</v>
      </c>
      <c r="C251" s="58">
        <v>1227.9881815395636</v>
      </c>
      <c r="D251" s="59">
        <v>1219.1366343879488</v>
      </c>
      <c r="E251" s="60">
        <v>1225.2814599327164</v>
      </c>
      <c r="F251" s="59">
        <v>1222.4138129238506</v>
      </c>
      <c r="G251" s="58">
        <v>1222.7018060148546</v>
      </c>
      <c r="H251" s="58">
        <v>1219.4441261848287</v>
      </c>
      <c r="I251" s="58">
        <v>1216.0217191205663</v>
      </c>
      <c r="J251" s="58">
        <v>1211.7097894502472</v>
      </c>
      <c r="K251" s="58">
        <v>1206.5670038226026</v>
      </c>
      <c r="L251" s="58">
        <v>1200.3589904848893</v>
      </c>
      <c r="M251" s="58">
        <v>1192.3516304808059</v>
      </c>
      <c r="N251" s="58">
        <v>1182.4768406147209</v>
      </c>
      <c r="O251" s="58">
        <v>1170.2847456166153</v>
      </c>
      <c r="P251" s="58">
        <v>1155.3912757027958</v>
      </c>
      <c r="Q251" s="58">
        <v>1137.8839181936276</v>
      </c>
      <c r="R251" s="58">
        <v>1117.4623326676369</v>
      </c>
      <c r="S251" s="58">
        <v>1093.3993215340413</v>
      </c>
      <c r="T251" s="58">
        <v>1064.7025453260931</v>
      </c>
      <c r="U251" s="58">
        <v>1029.7945424056145</v>
      </c>
      <c r="V251" s="58">
        <v>985.88362032072462</v>
      </c>
      <c r="W251" s="58">
        <v>956.51321751400701</v>
      </c>
      <c r="X251" s="58">
        <v>938.10273157122583</v>
      </c>
      <c r="Y251" s="58">
        <v>926.2284347855923</v>
      </c>
      <c r="Z251" s="58">
        <v>918.268775054343</v>
      </c>
      <c r="AA251" s="58">
        <v>912.65445499440546</v>
      </c>
      <c r="AB251" s="58">
        <v>908.44606962241789</v>
      </c>
      <c r="AC251" s="58">
        <v>905.08127515828835</v>
      </c>
      <c r="AD251" s="58">
        <v>902.22344121453511</v>
      </c>
      <c r="AE251" s="58">
        <v>899.67105216925063</v>
      </c>
      <c r="AF251" s="58">
        <v>897.30347373517418</v>
      </c>
      <c r="AG251" s="58">
        <v>895.04848817451682</v>
      </c>
    </row>
    <row r="252" spans="1:33" x14ac:dyDescent="0.3">
      <c r="A252" s="30"/>
      <c r="B252" t="s">
        <v>310</v>
      </c>
      <c r="C252" s="58">
        <v>847.39982198521363</v>
      </c>
      <c r="D252" s="59">
        <v>841.13898028664596</v>
      </c>
      <c r="E252" s="60">
        <v>747.14697391968252</v>
      </c>
      <c r="F252" s="59">
        <v>501.90973576001403</v>
      </c>
      <c r="G252" s="58">
        <v>490.62087754155874</v>
      </c>
      <c r="H252" s="58">
        <v>453.57422770608088</v>
      </c>
      <c r="I252" s="58">
        <v>399.19273536408127</v>
      </c>
      <c r="J252" s="58">
        <v>313.82081121297898</v>
      </c>
      <c r="K252" s="58">
        <v>253.03193397280296</v>
      </c>
      <c r="L252" s="58">
        <v>208.18086121020261</v>
      </c>
      <c r="M252" s="58">
        <v>170.99770888562324</v>
      </c>
      <c r="N252" s="58">
        <v>144.36792298845435</v>
      </c>
      <c r="O252" s="58">
        <v>122.42013755930219</v>
      </c>
      <c r="P252" s="58">
        <v>104.13055709780267</v>
      </c>
      <c r="Q252" s="58">
        <v>90.486865347507219</v>
      </c>
      <c r="R252" s="58">
        <v>80.554892884339694</v>
      </c>
      <c r="S252" s="58">
        <v>73.045567801670799</v>
      </c>
      <c r="T252" s="58">
        <v>66.908335250477705</v>
      </c>
      <c r="U252" s="58">
        <v>61.47343978538197</v>
      </c>
      <c r="V252" s="58">
        <v>56.248998797021713</v>
      </c>
      <c r="W252" s="58">
        <v>51.475657907645719</v>
      </c>
      <c r="X252" s="58">
        <v>47.362150650476956</v>
      </c>
      <c r="Y252" s="58">
        <v>43.827042345602344</v>
      </c>
      <c r="Z252" s="58">
        <v>40.774611331522316</v>
      </c>
      <c r="AA252" s="58">
        <v>38.111740386296702</v>
      </c>
      <c r="AB252" s="58">
        <v>35.878414881357031</v>
      </c>
      <c r="AC252" s="58">
        <v>33.956721698523964</v>
      </c>
      <c r="AD252" s="58">
        <v>32.263341043523411</v>
      </c>
      <c r="AE252" s="58">
        <v>30.718585445408774</v>
      </c>
      <c r="AF252" s="58">
        <v>29.25455237850759</v>
      </c>
      <c r="AG252" s="58">
        <v>27.912559412162729</v>
      </c>
    </row>
    <row r="253" spans="1:33" x14ac:dyDescent="0.3">
      <c r="A253" s="30" t="s">
        <v>322</v>
      </c>
      <c r="B253" t="s">
        <v>302</v>
      </c>
      <c r="C253" s="58">
        <v>180.7802340215309</v>
      </c>
      <c r="D253" s="59">
        <v>177.49447513775868</v>
      </c>
      <c r="E253" s="60">
        <v>170.94432335025533</v>
      </c>
      <c r="F253" s="59">
        <v>159.34938933622087</v>
      </c>
      <c r="G253" s="58">
        <v>147.2033817356523</v>
      </c>
      <c r="H253" s="58">
        <v>150.3183451969517</v>
      </c>
      <c r="I253" s="58">
        <v>146.9110477371166</v>
      </c>
      <c r="J253" s="58">
        <v>132.09969006712632</v>
      </c>
      <c r="K253" s="58">
        <v>118.85221519351084</v>
      </c>
      <c r="L253" s="58">
        <v>107.62176420208635</v>
      </c>
      <c r="M253" s="58">
        <v>116.82831065451393</v>
      </c>
      <c r="N253" s="58">
        <v>120.77793969787012</v>
      </c>
      <c r="O253" s="58">
        <v>119.98767778188079</v>
      </c>
      <c r="P253" s="58">
        <v>123.28779956048729</v>
      </c>
      <c r="Q253" s="58">
        <v>112.22117875960346</v>
      </c>
      <c r="R253" s="58">
        <v>106.06652089204159</v>
      </c>
      <c r="S253" s="58">
        <v>92.997303370320296</v>
      </c>
      <c r="T253" s="58">
        <v>85.933566869927105</v>
      </c>
      <c r="U253" s="58">
        <v>61.716087488949213</v>
      </c>
      <c r="V253" s="58">
        <v>54.463806189118259</v>
      </c>
      <c r="W253" s="58">
        <v>48.432135903925477</v>
      </c>
      <c r="X253" s="58">
        <v>36.706239581694</v>
      </c>
      <c r="Y253" s="58">
        <v>26.016902671195123</v>
      </c>
      <c r="Z253" s="58">
        <v>31.632388549417271</v>
      </c>
      <c r="AA253" s="58">
        <v>32.863793780198613</v>
      </c>
      <c r="AB253" s="58">
        <v>27.350081332130713</v>
      </c>
      <c r="AC253" s="58">
        <v>25.436473598190048</v>
      </c>
      <c r="AD253" s="58">
        <v>20.160877969108409</v>
      </c>
      <c r="AE253" s="58">
        <v>41.213652107199188</v>
      </c>
      <c r="AF253" s="58">
        <v>21.098872636637577</v>
      </c>
      <c r="AG253" s="58">
        <v>25.021362374134952</v>
      </c>
    </row>
    <row r="254" spans="1:33" x14ac:dyDescent="0.3">
      <c r="A254" s="30"/>
      <c r="B254" t="s">
        <v>306</v>
      </c>
      <c r="C254" s="58">
        <v>268.09073801196331</v>
      </c>
      <c r="D254" s="59">
        <v>264.92537724204249</v>
      </c>
      <c r="E254" s="60">
        <v>263.88939673879753</v>
      </c>
      <c r="F254" s="59">
        <v>261.21664521170982</v>
      </c>
      <c r="G254" s="58">
        <v>251.95458139656216</v>
      </c>
      <c r="H254" s="58">
        <v>241.36954732740961</v>
      </c>
      <c r="I254" s="58">
        <v>197.58549261645948</v>
      </c>
      <c r="J254" s="58">
        <v>161.56413684305053</v>
      </c>
      <c r="K254" s="58">
        <v>129.26593801458986</v>
      </c>
      <c r="L254" s="58">
        <v>137.705041505297</v>
      </c>
      <c r="M254" s="58">
        <v>139.80748653657392</v>
      </c>
      <c r="N254" s="58">
        <v>102.04186294950777</v>
      </c>
      <c r="O254" s="58">
        <v>116.17435119913277</v>
      </c>
      <c r="P254" s="58">
        <v>166.53441728461252</v>
      </c>
      <c r="Q254" s="58">
        <v>112.1546548993887</v>
      </c>
      <c r="R254" s="58">
        <v>165.31472861582151</v>
      </c>
      <c r="S254" s="58">
        <v>121.11148667201967</v>
      </c>
      <c r="T254" s="58">
        <v>109.51880881539356</v>
      </c>
      <c r="U254" s="58">
        <v>95.203914758696371</v>
      </c>
      <c r="V254" s="58">
        <v>75.812823753465125</v>
      </c>
      <c r="W254" s="58">
        <v>111.48881067720042</v>
      </c>
      <c r="X254" s="58">
        <v>59.472244222622194</v>
      </c>
      <c r="Y254" s="58">
        <v>88.631777961312793</v>
      </c>
      <c r="Z254" s="58">
        <v>59.992405862161128</v>
      </c>
      <c r="AA254" s="58">
        <v>53.956340520847803</v>
      </c>
      <c r="AB254" s="58">
        <v>68.201306862564564</v>
      </c>
      <c r="AC254" s="58">
        <v>87.859020496454207</v>
      </c>
      <c r="AD254" s="58">
        <v>48.036429453031012</v>
      </c>
      <c r="AE254" s="58">
        <v>41.870590197374831</v>
      </c>
      <c r="AF254" s="58">
        <v>60.039598733011175</v>
      </c>
      <c r="AG254" s="58">
        <v>59.601321157467936</v>
      </c>
    </row>
    <row r="255" spans="1:33" x14ac:dyDescent="0.3">
      <c r="A255" s="30"/>
      <c r="B255" t="s">
        <v>307</v>
      </c>
      <c r="C255" s="58">
        <v>106.08478306483272</v>
      </c>
      <c r="D255" s="59">
        <v>105.68863193073021</v>
      </c>
      <c r="E255" s="60">
        <v>104.29628888021996</v>
      </c>
      <c r="F255" s="59">
        <v>103.97101716097227</v>
      </c>
      <c r="G255" s="58">
        <v>100.35264857130487</v>
      </c>
      <c r="H255" s="58">
        <v>96.476176436946147</v>
      </c>
      <c r="I255" s="58">
        <v>91.960143733423152</v>
      </c>
      <c r="J255" s="58">
        <v>86.713060675496763</v>
      </c>
      <c r="K255" s="58">
        <v>80.791980061138531</v>
      </c>
      <c r="L255" s="58">
        <v>74.098973993214557</v>
      </c>
      <c r="M255" s="58">
        <v>66.521945029320293</v>
      </c>
      <c r="N255" s="58">
        <v>57.932575669186846</v>
      </c>
      <c r="O255" s="58">
        <v>48.183981108193535</v>
      </c>
      <c r="P255" s="58">
        <v>37.108022316008537</v>
      </c>
      <c r="Q255" s="58">
        <v>24.512230285301687</v>
      </c>
      <c r="R255" s="58">
        <v>10.176068028407062</v>
      </c>
      <c r="S255" s="58">
        <v>4.6508976603744987</v>
      </c>
      <c r="T255" s="58">
        <v>3.5751502947354923</v>
      </c>
      <c r="U255" s="58">
        <v>3.2890183875777574</v>
      </c>
      <c r="V255" s="58">
        <v>3.1502777341466923</v>
      </c>
      <c r="W255" s="58">
        <v>3.0573275256675583</v>
      </c>
      <c r="X255" s="58">
        <v>2.9886295133876879</v>
      </c>
      <c r="Y255" s="58">
        <v>2.9363052567048964</v>
      </c>
      <c r="Z255" s="58">
        <v>2.8963203222779934</v>
      </c>
      <c r="AA255" s="58">
        <v>2.8650110925974102</v>
      </c>
      <c r="AB255" s="58">
        <v>2.8402246050563429</v>
      </c>
      <c r="AC255" s="58">
        <v>2.8232285784786573</v>
      </c>
      <c r="AD255" s="58">
        <v>2.8098488283567091</v>
      </c>
      <c r="AE255" s="58">
        <v>2.7997855444283988</v>
      </c>
      <c r="AF255" s="58">
        <v>2.7904237231309481</v>
      </c>
      <c r="AG255" s="58">
        <v>2.7786859053753137</v>
      </c>
    </row>
    <row r="256" spans="1:33" x14ac:dyDescent="0.3">
      <c r="A256" s="30"/>
      <c r="B256" t="s">
        <v>308</v>
      </c>
      <c r="C256" s="58">
        <v>519.86173863523459</v>
      </c>
      <c r="D256" s="59">
        <v>519.00589167972157</v>
      </c>
      <c r="E256" s="60">
        <v>516.91204198354558</v>
      </c>
      <c r="F256" s="59">
        <v>516.41251775759508</v>
      </c>
      <c r="G256" s="58">
        <v>515.87742223164321</v>
      </c>
      <c r="H256" s="58">
        <v>515.18662173952112</v>
      </c>
      <c r="I256" s="58">
        <v>514.43184231961595</v>
      </c>
      <c r="J256" s="58">
        <v>513.51930991537529</v>
      </c>
      <c r="K256" s="58">
        <v>512.17429466342992</v>
      </c>
      <c r="L256" s="58">
        <v>509.85881300678659</v>
      </c>
      <c r="M256" s="58">
        <v>509.32611253571486</v>
      </c>
      <c r="N256" s="58">
        <v>506.66926867459296</v>
      </c>
      <c r="O256" s="58">
        <v>500.9836783260547</v>
      </c>
      <c r="P256" s="58">
        <v>493.07215088708097</v>
      </c>
      <c r="Q256" s="58">
        <v>482.68400833971464</v>
      </c>
      <c r="R256" s="58">
        <v>469.42022035219634</v>
      </c>
      <c r="S256" s="58">
        <v>456.53937006202341</v>
      </c>
      <c r="T256" s="58">
        <v>444.30342448238622</v>
      </c>
      <c r="U256" s="58">
        <v>432.67863666961131</v>
      </c>
      <c r="V256" s="58">
        <v>421.63302961133269</v>
      </c>
      <c r="W256" s="58">
        <v>411.22923881911191</v>
      </c>
      <c r="X256" s="58">
        <v>401.34116229043946</v>
      </c>
      <c r="Y256" s="58">
        <v>391.94192492536075</v>
      </c>
      <c r="Z256" s="58">
        <v>383.00605545714126</v>
      </c>
      <c r="AA256" s="58">
        <v>374.50941311486395</v>
      </c>
      <c r="AB256" s="58">
        <v>366.42911811722473</v>
      </c>
      <c r="AC256" s="58">
        <v>358.74348579738648</v>
      </c>
      <c r="AD256" s="58">
        <v>351.43196416919892</v>
      </c>
      <c r="AE256" s="58">
        <v>344.47507475500964</v>
      </c>
      <c r="AF256" s="58">
        <v>337.85435650467764</v>
      </c>
      <c r="AG256" s="58">
        <v>331.56718569812551</v>
      </c>
    </row>
    <row r="257" spans="1:33" x14ac:dyDescent="0.3">
      <c r="A257" s="30"/>
      <c r="B257" t="s">
        <v>309</v>
      </c>
      <c r="C257" s="58">
        <v>1226.7356755576527</v>
      </c>
      <c r="D257" s="59">
        <v>1224.7085378640222</v>
      </c>
      <c r="E257" s="60">
        <v>1219.3263611330483</v>
      </c>
      <c r="F257" s="59">
        <v>1218.2638019252383</v>
      </c>
      <c r="G257" s="58">
        <v>1216.9239093972476</v>
      </c>
      <c r="H257" s="58">
        <v>1215.2044789638021</v>
      </c>
      <c r="I257" s="58">
        <v>1213.6700212777882</v>
      </c>
      <c r="J257" s="58">
        <v>1211.8149076576003</v>
      </c>
      <c r="K257" s="58">
        <v>1209.337451592351</v>
      </c>
      <c r="L257" s="58">
        <v>1205.7016182875875</v>
      </c>
      <c r="M257" s="58">
        <v>1204.4085843609246</v>
      </c>
      <c r="N257" s="58">
        <v>1199.6342438438642</v>
      </c>
      <c r="O257" s="58">
        <v>1191.1126705022157</v>
      </c>
      <c r="P257" s="58">
        <v>1180.4864117789516</v>
      </c>
      <c r="Q257" s="58">
        <v>1167.9288060887402</v>
      </c>
      <c r="R257" s="58">
        <v>1153.3531096345348</v>
      </c>
      <c r="S257" s="58">
        <v>1136.5609681965025</v>
      </c>
      <c r="T257" s="58">
        <v>1117.3925259538769</v>
      </c>
      <c r="U257" s="58">
        <v>1095.3299678834098</v>
      </c>
      <c r="V257" s="58">
        <v>1069.3554332381716</v>
      </c>
      <c r="W257" s="58">
        <v>1039.0884316915121</v>
      </c>
      <c r="X257" s="58">
        <v>1003.4547579111706</v>
      </c>
      <c r="Y257" s="58">
        <v>965.61252343254546</v>
      </c>
      <c r="Z257" s="58">
        <v>942.0921171873556</v>
      </c>
      <c r="AA257" s="58">
        <v>927.14660885110277</v>
      </c>
      <c r="AB257" s="58">
        <v>917.33596836099787</v>
      </c>
      <c r="AC257" s="58">
        <v>910.60104113610407</v>
      </c>
      <c r="AD257" s="58">
        <v>905.70924368653141</v>
      </c>
      <c r="AE257" s="58">
        <v>901.92276541781655</v>
      </c>
      <c r="AF257" s="58">
        <v>898.79995927100583</v>
      </c>
      <c r="AG257" s="58">
        <v>896.11672533978333</v>
      </c>
    </row>
    <row r="258" spans="1:33" x14ac:dyDescent="0.3">
      <c r="A258" s="30"/>
      <c r="B258" t="s">
        <v>310</v>
      </c>
      <c r="C258" s="58">
        <v>858.95966072903968</v>
      </c>
      <c r="D258" s="59">
        <v>856.032579064169</v>
      </c>
      <c r="E258" s="60">
        <v>889.0225463807725</v>
      </c>
      <c r="F258" s="59">
        <v>890.784488011897</v>
      </c>
      <c r="G258" s="58">
        <v>803.27848657834011</v>
      </c>
      <c r="H258" s="58">
        <v>697.5259992049439</v>
      </c>
      <c r="I258" s="58">
        <v>596.67964548600878</v>
      </c>
      <c r="J258" s="58">
        <v>448.06821534557457</v>
      </c>
      <c r="K258" s="58">
        <v>268.23598283607481</v>
      </c>
      <c r="L258" s="58">
        <v>157.78550617515623</v>
      </c>
      <c r="M258" s="58">
        <v>123.84997311395216</v>
      </c>
      <c r="N258" s="58">
        <v>99.648179273928832</v>
      </c>
      <c r="O258" s="58">
        <v>72.75842598918959</v>
      </c>
      <c r="P258" s="58">
        <v>52.029020267555929</v>
      </c>
      <c r="Q258" s="58">
        <v>38.699876556105778</v>
      </c>
      <c r="R258" s="58">
        <v>30.523868565708337</v>
      </c>
      <c r="S258" s="58">
        <v>25.544382494292009</v>
      </c>
      <c r="T258" s="58">
        <v>22.544976185873505</v>
      </c>
      <c r="U258" s="58">
        <v>20.618128310374253</v>
      </c>
      <c r="V258" s="58">
        <v>19.126691638736588</v>
      </c>
      <c r="W258" s="58">
        <v>17.968784911523983</v>
      </c>
      <c r="X258" s="58">
        <v>17.173208553145809</v>
      </c>
      <c r="Y258" s="58">
        <v>16.655116373532088</v>
      </c>
      <c r="Z258" s="58">
        <v>16.348925111668166</v>
      </c>
      <c r="AA258" s="58">
        <v>16.167643382027499</v>
      </c>
      <c r="AB258" s="58">
        <v>16.0700096948678</v>
      </c>
      <c r="AC258" s="58">
        <v>15.980349716146277</v>
      </c>
      <c r="AD258" s="58">
        <v>15.914861298065713</v>
      </c>
      <c r="AE258" s="58">
        <v>15.836233546421308</v>
      </c>
      <c r="AF258" s="58">
        <v>15.711934209162592</v>
      </c>
      <c r="AG258" s="58">
        <v>15.581881384133171</v>
      </c>
    </row>
    <row r="259" spans="1:33" x14ac:dyDescent="0.3">
      <c r="A259" s="30" t="s">
        <v>323</v>
      </c>
      <c r="B259" t="s">
        <v>302</v>
      </c>
      <c r="C259" s="58">
        <v>175.51127892983811</v>
      </c>
      <c r="D259" s="59">
        <v>166.32657847464395</v>
      </c>
      <c r="E259" s="60">
        <v>154.87658687987849</v>
      </c>
      <c r="F259" s="59">
        <v>148.38548068068772</v>
      </c>
      <c r="G259" s="58">
        <v>142.69117729942988</v>
      </c>
      <c r="H259" s="58">
        <v>147.39147458833341</v>
      </c>
      <c r="I259" s="58">
        <v>144.03354461098789</v>
      </c>
      <c r="J259" s="58">
        <v>130.36542650627129</v>
      </c>
      <c r="K259" s="58">
        <v>122.16944991648521</v>
      </c>
      <c r="L259" s="58">
        <v>112.70060246688337</v>
      </c>
      <c r="M259" s="58">
        <v>113.506739140607</v>
      </c>
      <c r="N259" s="58">
        <v>108.48513944506456</v>
      </c>
      <c r="O259" s="58">
        <v>99.879590419196504</v>
      </c>
      <c r="P259" s="58">
        <v>100.9249702628842</v>
      </c>
      <c r="Q259" s="58">
        <v>81.520619421886821</v>
      </c>
      <c r="R259" s="58">
        <v>79.652695367996472</v>
      </c>
      <c r="S259" s="58">
        <v>63.769297482330231</v>
      </c>
      <c r="T259" s="58">
        <v>65.00694653548031</v>
      </c>
      <c r="U259" s="58">
        <v>44.309277508453569</v>
      </c>
      <c r="V259" s="58">
        <v>43.491657307395883</v>
      </c>
      <c r="W259" s="58">
        <v>39.6643239375924</v>
      </c>
      <c r="X259" s="58">
        <v>28.287076900241843</v>
      </c>
      <c r="Y259" s="58">
        <v>16.933688864330033</v>
      </c>
      <c r="Z259" s="58">
        <v>24.922071884778504</v>
      </c>
      <c r="AA259" s="58">
        <v>26.98102922784625</v>
      </c>
      <c r="AB259" s="58">
        <v>22.601556193540141</v>
      </c>
      <c r="AC259" s="58">
        <v>21.465634027535181</v>
      </c>
      <c r="AD259" s="58">
        <v>16.488311578614045</v>
      </c>
      <c r="AE259" s="58">
        <v>30.673517358813445</v>
      </c>
      <c r="AF259" s="58">
        <v>15.096251838395576</v>
      </c>
      <c r="AG259" s="58">
        <v>21.234146766382182</v>
      </c>
    </row>
    <row r="260" spans="1:33" x14ac:dyDescent="0.3">
      <c r="B260" t="s">
        <v>306</v>
      </c>
      <c r="C260" s="58">
        <v>255.85499689076295</v>
      </c>
      <c r="D260" s="59">
        <v>251.02430736544349</v>
      </c>
      <c r="E260" s="60">
        <v>247.75097106112636</v>
      </c>
      <c r="F260" s="59">
        <v>244.48084063016574</v>
      </c>
      <c r="G260" s="58">
        <v>241.47078492067192</v>
      </c>
      <c r="H260" s="58">
        <v>227.52994538222711</v>
      </c>
      <c r="I260" s="58">
        <v>213.94492427315362</v>
      </c>
      <c r="J260" s="58">
        <v>201.70399529134983</v>
      </c>
      <c r="K260" s="58">
        <v>184.40712765974123</v>
      </c>
      <c r="L260" s="58">
        <v>174.99395959892038</v>
      </c>
      <c r="M260" s="58">
        <v>179.0571490855213</v>
      </c>
      <c r="N260" s="58">
        <v>153.67149996243185</v>
      </c>
      <c r="O260" s="58">
        <v>145.92763009676921</v>
      </c>
      <c r="P260" s="58">
        <v>172.52244658666703</v>
      </c>
      <c r="Q260" s="58">
        <v>124.94328131677509</v>
      </c>
      <c r="R260" s="58">
        <v>159.51231295840799</v>
      </c>
      <c r="S260" s="58">
        <v>117.35151582646847</v>
      </c>
      <c r="T260" s="58">
        <v>105.26928655623718</v>
      </c>
      <c r="U260" s="58">
        <v>91.962558019307522</v>
      </c>
      <c r="V260" s="58">
        <v>74.096345076226825</v>
      </c>
      <c r="W260" s="58">
        <v>108.30448654695375</v>
      </c>
      <c r="X260" s="58">
        <v>59.886819787604018</v>
      </c>
      <c r="Y260" s="58">
        <v>87.496833754569579</v>
      </c>
      <c r="Z260" s="58">
        <v>61.1846573183457</v>
      </c>
      <c r="AA260" s="58">
        <v>54.970963126938464</v>
      </c>
      <c r="AB260" s="58">
        <v>67.954864745078211</v>
      </c>
      <c r="AC260" s="58">
        <v>86.336524049408879</v>
      </c>
      <c r="AD260" s="58">
        <v>48.396530498063228</v>
      </c>
      <c r="AE260" s="58">
        <v>41.884370615423876</v>
      </c>
      <c r="AF260" s="58">
        <v>58.775258414180207</v>
      </c>
      <c r="AG260" s="58">
        <v>58.046293295096092</v>
      </c>
    </row>
    <row r="261" spans="1:33" x14ac:dyDescent="0.3">
      <c r="B261" t="s">
        <v>307</v>
      </c>
      <c r="C261" s="58">
        <v>97.618663823810664</v>
      </c>
      <c r="D261" s="59">
        <v>95.373109913371067</v>
      </c>
      <c r="E261" s="60">
        <v>93.394716488763322</v>
      </c>
      <c r="F261" s="59">
        <v>92.847448566211668</v>
      </c>
      <c r="G261" s="58">
        <v>93.759171698506393</v>
      </c>
      <c r="H261" s="58">
        <v>91.50811547543168</v>
      </c>
      <c r="I261" s="58">
        <v>88.400294817594201</v>
      </c>
      <c r="J261" s="58">
        <v>84.535080511545573</v>
      </c>
      <c r="K261" s="58">
        <v>79.770107527538997</v>
      </c>
      <c r="L261" s="58">
        <v>74.233242425939054</v>
      </c>
      <c r="M261" s="58">
        <v>68.013691491563122</v>
      </c>
      <c r="N261" s="58">
        <v>61.044087496528725</v>
      </c>
      <c r="O261" s="58">
        <v>53.174199438197853</v>
      </c>
      <c r="P261" s="58">
        <v>44.274393591326273</v>
      </c>
      <c r="Q261" s="58">
        <v>34.196458211209304</v>
      </c>
      <c r="R261" s="58">
        <v>22.77088159681584</v>
      </c>
      <c r="S261" s="58">
        <v>12.730038788799845</v>
      </c>
      <c r="T261" s="58">
        <v>7.0944161719072589</v>
      </c>
      <c r="U261" s="58">
        <v>5.225990676765873</v>
      </c>
      <c r="V261" s="58">
        <v>4.4256927277996896</v>
      </c>
      <c r="W261" s="58">
        <v>4.0102305934441214</v>
      </c>
      <c r="X261" s="58">
        <v>3.7536936773166656</v>
      </c>
      <c r="Y261" s="58">
        <v>3.5663238675848095</v>
      </c>
      <c r="Z261" s="58">
        <v>3.4195268176685549</v>
      </c>
      <c r="AA261" s="58">
        <v>3.3012540768496059</v>
      </c>
      <c r="AB261" s="58">
        <v>3.2061416078255114</v>
      </c>
      <c r="AC261" s="58">
        <v>3.1306839448327133</v>
      </c>
      <c r="AD261" s="58">
        <v>3.0648579198384036</v>
      </c>
      <c r="AE261" s="58">
        <v>3.0061770412783968</v>
      </c>
      <c r="AF261" s="58">
        <v>2.9528323518492878</v>
      </c>
      <c r="AG261" s="58">
        <v>2.9032822515066581</v>
      </c>
    </row>
    <row r="262" spans="1:33" x14ac:dyDescent="0.3">
      <c r="B262" t="s">
        <v>308</v>
      </c>
      <c r="C262" s="58">
        <v>507.65913875421984</v>
      </c>
      <c r="D262" s="59">
        <v>508.91054224190566</v>
      </c>
      <c r="E262" s="60">
        <v>503.31872519977105</v>
      </c>
      <c r="F262" s="59">
        <v>502.39304413528106</v>
      </c>
      <c r="G262" s="58">
        <v>503.62937221686542</v>
      </c>
      <c r="H262" s="58">
        <v>502.47289913948754</v>
      </c>
      <c r="I262" s="58">
        <v>501.16568897352266</v>
      </c>
      <c r="J262" s="58">
        <v>499.38186476900978</v>
      </c>
      <c r="K262" s="58">
        <v>496.90860773636541</v>
      </c>
      <c r="L262" s="58">
        <v>493.33614974147605</v>
      </c>
      <c r="M262" s="58">
        <v>489.22654850226689</v>
      </c>
      <c r="N262" s="58">
        <v>482.96831647407743</v>
      </c>
      <c r="O262" s="58">
        <v>473.90229375186919</v>
      </c>
      <c r="P262" s="58">
        <v>462.85685464201902</v>
      </c>
      <c r="Q262" s="58">
        <v>451.38104265314149</v>
      </c>
      <c r="R262" s="58">
        <v>439.31644722264269</v>
      </c>
      <c r="S262" s="58">
        <v>427.75822071911227</v>
      </c>
      <c r="T262" s="58">
        <v>416.77650423870716</v>
      </c>
      <c r="U262" s="58">
        <v>406.34120344303972</v>
      </c>
      <c r="V262" s="58">
        <v>396.42379842966369</v>
      </c>
      <c r="W262" s="58">
        <v>387.02908393406045</v>
      </c>
      <c r="X262" s="58">
        <v>378.1089131242299</v>
      </c>
      <c r="Y262" s="58">
        <v>369.62782978292637</v>
      </c>
      <c r="Z262" s="58">
        <v>361.56297038679139</v>
      </c>
      <c r="AA262" s="58">
        <v>353.8926650658338</v>
      </c>
      <c r="AB262" s="58">
        <v>346.59637527836963</v>
      </c>
      <c r="AC262" s="58">
        <v>339.65463474018128</v>
      </c>
      <c r="AD262" s="58">
        <v>333.04899343797814</v>
      </c>
      <c r="AE262" s="58">
        <v>326.76196456611979</v>
      </c>
      <c r="AF262" s="58">
        <v>320.77697423396819</v>
      </c>
      <c r="AG262" s="58">
        <v>315.08340657102428</v>
      </c>
    </row>
    <row r="263" spans="1:33" x14ac:dyDescent="0.3">
      <c r="B263" t="s">
        <v>309</v>
      </c>
      <c r="C263" s="58">
        <v>1227.6156948156504</v>
      </c>
      <c r="D263" s="59">
        <v>1222.3139890417256</v>
      </c>
      <c r="E263" s="60">
        <v>1223.2423387329211</v>
      </c>
      <c r="F263" s="59">
        <v>1220.9927826955823</v>
      </c>
      <c r="G263" s="58">
        <v>1220.7233616800863</v>
      </c>
      <c r="H263" s="58">
        <v>1217.992403078483</v>
      </c>
      <c r="I263" s="58">
        <v>1215.2164601168047</v>
      </c>
      <c r="J263" s="58">
        <v>1211.7457836079111</v>
      </c>
      <c r="K263" s="58">
        <v>1207.5156495076308</v>
      </c>
      <c r="L263" s="58">
        <v>1202.1883918066114</v>
      </c>
      <c r="M263" s="58">
        <v>1196.4801245812355</v>
      </c>
      <c r="N263" s="58">
        <v>1188.3518102558517</v>
      </c>
      <c r="O263" s="58">
        <v>1177.4165606562485</v>
      </c>
      <c r="P263" s="58">
        <v>1163.9842521933776</v>
      </c>
      <c r="Q263" s="58">
        <v>1148.1717689771974</v>
      </c>
      <c r="R263" s="58">
        <v>1129.7519094911836</v>
      </c>
      <c r="S263" s="58">
        <v>1108.1785605841828</v>
      </c>
      <c r="T263" s="58">
        <v>1082.7444385220401</v>
      </c>
      <c r="U263" s="58">
        <v>1052.2349216377499</v>
      </c>
      <c r="V263" s="58">
        <v>1014.4657058630856</v>
      </c>
      <c r="W263" s="58">
        <v>984.78829328880101</v>
      </c>
      <c r="X263" s="58">
        <v>960.48031200142782</v>
      </c>
      <c r="Y263" s="58">
        <v>939.71417747370697</v>
      </c>
      <c r="Z263" s="58">
        <v>926.42626893103784</v>
      </c>
      <c r="AA263" s="58">
        <v>917.61680056649504</v>
      </c>
      <c r="AB263" s="58">
        <v>911.49011332205941</v>
      </c>
      <c r="AC263" s="58">
        <v>906.97133142803511</v>
      </c>
      <c r="AD263" s="58">
        <v>903.41703580600404</v>
      </c>
      <c r="AE263" s="58">
        <v>900.44207484670267</v>
      </c>
      <c r="AF263" s="58">
        <v>897.81589434882926</v>
      </c>
      <c r="AG263" s="58">
        <v>895.41426968770122</v>
      </c>
    </row>
    <row r="264" spans="1:33" x14ac:dyDescent="0.3">
      <c r="B264" t="s">
        <v>310</v>
      </c>
      <c r="C264" s="58">
        <v>849.62286789748794</v>
      </c>
      <c r="D264" s="59">
        <v>842.60469953141808</v>
      </c>
      <c r="E264" s="60">
        <v>766.97939320492878</v>
      </c>
      <c r="F264" s="59">
        <v>556.26953147622692</v>
      </c>
      <c r="G264" s="58">
        <v>534.32647595837329</v>
      </c>
      <c r="H264" s="58">
        <v>487.67561481463997</v>
      </c>
      <c r="I264" s="58">
        <v>426.79891969126686</v>
      </c>
      <c r="J264" s="58">
        <v>332.58690857934369</v>
      </c>
      <c r="K264" s="58">
        <v>255.15726863513518</v>
      </c>
      <c r="L264" s="58">
        <v>201.13622488735717</v>
      </c>
      <c r="M264" s="58">
        <v>164.40704885899865</v>
      </c>
      <c r="N264" s="58">
        <v>138.11666569101885</v>
      </c>
      <c r="O264" s="58">
        <v>115.47805535870663</v>
      </c>
      <c r="P264" s="58">
        <v>96.847418035181136</v>
      </c>
      <c r="Q264" s="58">
        <v>83.247696141595455</v>
      </c>
      <c r="R264" s="58">
        <v>73.561185409928783</v>
      </c>
      <c r="S264" s="58">
        <v>66.405499978716406</v>
      </c>
      <c r="T264" s="58">
        <v>60.706896041395673</v>
      </c>
      <c r="U264" s="58">
        <v>55.76238147459415</v>
      </c>
      <c r="V264" s="58">
        <v>51.059767503518223</v>
      </c>
      <c r="W264" s="58">
        <v>46.79181880363906</v>
      </c>
      <c r="X264" s="58">
        <v>43.142116524330987</v>
      </c>
      <c r="Y264" s="58">
        <v>40.028749099500637</v>
      </c>
      <c r="Z264" s="58">
        <v>37.36020783669332</v>
      </c>
      <c r="AA264" s="58">
        <v>35.044231828795439</v>
      </c>
      <c r="AB264" s="58">
        <v>33.109449158676036</v>
      </c>
      <c r="AC264" s="58">
        <v>31.443851158531292</v>
      </c>
      <c r="AD264" s="58">
        <v>29.978029348466144</v>
      </c>
      <c r="AE264" s="58">
        <v>28.638219969581371</v>
      </c>
      <c r="AF264" s="58">
        <v>27.361464815261954</v>
      </c>
      <c r="AG264" s="58">
        <v>26.188885826349892</v>
      </c>
    </row>
    <row r="266" spans="1:33" x14ac:dyDescent="0.3">
      <c r="A266" s="8" t="s">
        <v>324</v>
      </c>
      <c r="B266" s="8"/>
      <c r="C266" s="8"/>
      <c r="D266" s="9"/>
      <c r="E266" s="10"/>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row>
    <row r="267" spans="1:33" x14ac:dyDescent="0.3">
      <c r="B267" t="s">
        <v>302</v>
      </c>
      <c r="C267" s="58">
        <v>3354.95</v>
      </c>
      <c r="D267" s="59">
        <v>3409.6819999999998</v>
      </c>
      <c r="E267" s="60">
        <v>3465.9719999999998</v>
      </c>
      <c r="F267" s="59">
        <v>3563.2547610551055</v>
      </c>
      <c r="G267" s="58">
        <v>3587.3080206314344</v>
      </c>
      <c r="H267" s="58">
        <v>3620.1742615014018</v>
      </c>
      <c r="I267" s="58">
        <v>3649.3011886312233</v>
      </c>
      <c r="J267" s="58">
        <v>3673.42177951966</v>
      </c>
      <c r="K267" s="58">
        <v>3688.9821789376606</v>
      </c>
      <c r="L267" s="58">
        <v>3711.0446651473962</v>
      </c>
      <c r="M267" s="58">
        <v>3730.5760023471198</v>
      </c>
      <c r="N267" s="58">
        <v>3751.9331404321065</v>
      </c>
      <c r="O267" s="58">
        <v>3764.3661645756174</v>
      </c>
      <c r="P267" s="58">
        <v>3775.094222414682</v>
      </c>
      <c r="Q267" s="58">
        <v>3792.3648868687278</v>
      </c>
      <c r="R267" s="58">
        <v>3805.7343237139339</v>
      </c>
      <c r="S267" s="58">
        <v>3817.819004037286</v>
      </c>
      <c r="T267" s="58">
        <v>3827.8075344546933</v>
      </c>
      <c r="U267" s="58">
        <v>3835.9599656700811</v>
      </c>
      <c r="V267" s="58">
        <v>3856.1418237564012</v>
      </c>
      <c r="W267" s="58">
        <v>3874.0524303572124</v>
      </c>
      <c r="X267" s="58">
        <v>3893.3563912205627</v>
      </c>
      <c r="Y267" s="58">
        <v>3903.9915785313178</v>
      </c>
      <c r="Z267" s="58">
        <v>3909.9361533452911</v>
      </c>
      <c r="AA267" s="58">
        <v>3898.2967520909197</v>
      </c>
      <c r="AB267" s="58">
        <v>3899.4467177881643</v>
      </c>
      <c r="AC267" s="58">
        <v>3910.6024742909112</v>
      </c>
      <c r="AD267" s="58">
        <v>3930.068589857915</v>
      </c>
      <c r="AE267" s="58">
        <v>3964.6150981681276</v>
      </c>
      <c r="AF267" s="58">
        <v>3970.3745082570722</v>
      </c>
      <c r="AG267" s="58">
        <v>3975.5547646878167</v>
      </c>
    </row>
    <row r="268" spans="1:33" x14ac:dyDescent="0.3">
      <c r="B268" t="s">
        <v>306</v>
      </c>
      <c r="C268" s="58">
        <v>681.94499999999994</v>
      </c>
      <c r="D268" s="59">
        <v>716.024</v>
      </c>
      <c r="E268" s="60">
        <v>745.976</v>
      </c>
      <c r="F268" s="59">
        <v>782.71496171568367</v>
      </c>
      <c r="G268" s="58">
        <v>807.21838346923607</v>
      </c>
      <c r="H268" s="58">
        <v>827.29005759891459</v>
      </c>
      <c r="I268" s="58">
        <v>843.68456137026237</v>
      </c>
      <c r="J268" s="58">
        <v>857.15594310727045</v>
      </c>
      <c r="K268" s="58">
        <v>868.03061727728914</v>
      </c>
      <c r="L268" s="58">
        <v>880.38251416880871</v>
      </c>
      <c r="M268" s="58">
        <v>891.18911994597818</v>
      </c>
      <c r="N268" s="58">
        <v>901.01669868132603</v>
      </c>
      <c r="O268" s="58">
        <v>908.99317300702307</v>
      </c>
      <c r="P268" s="58">
        <v>915.66084350549966</v>
      </c>
      <c r="Q268" s="58">
        <v>922.16475861476317</v>
      </c>
      <c r="R268" s="58">
        <v>928.12625192071175</v>
      </c>
      <c r="S268" s="58">
        <v>933.52969304779742</v>
      </c>
      <c r="T268" s="58">
        <v>938.15648455730695</v>
      </c>
      <c r="U268" s="58">
        <v>942.34083094028369</v>
      </c>
      <c r="V268" s="58">
        <v>946.63388168586744</v>
      </c>
      <c r="W268" s="58">
        <v>951.83807398452586</v>
      </c>
      <c r="X268" s="58">
        <v>957.47640082684222</v>
      </c>
      <c r="Y268" s="58">
        <v>962.31424868802151</v>
      </c>
      <c r="Z268" s="58">
        <v>966.2631637040605</v>
      </c>
      <c r="AA268" s="58">
        <v>971.14500609764264</v>
      </c>
      <c r="AB268" s="58">
        <v>975.77037595974571</v>
      </c>
      <c r="AC268" s="58">
        <v>980.50060275121143</v>
      </c>
      <c r="AD268" s="58">
        <v>985.33059293090332</v>
      </c>
      <c r="AE268" s="58">
        <v>989.77272444441417</v>
      </c>
      <c r="AF268" s="58">
        <v>994.32967600838629</v>
      </c>
      <c r="AG268" s="58">
        <v>998.54447404154701</v>
      </c>
    </row>
    <row r="269" spans="1:33" x14ac:dyDescent="0.3">
      <c r="B269" t="s">
        <v>307</v>
      </c>
      <c r="C269" s="58">
        <v>187.398</v>
      </c>
      <c r="D269" s="59">
        <v>193.88400000000001</v>
      </c>
      <c r="E269" s="60">
        <v>199.21899999999999</v>
      </c>
      <c r="F269" s="59">
        <v>196.0123292268978</v>
      </c>
      <c r="G269" s="58">
        <v>197.15765948775038</v>
      </c>
      <c r="H269" s="58">
        <v>198.04266432235576</v>
      </c>
      <c r="I269" s="58">
        <v>198.71156485799895</v>
      </c>
      <c r="J269" s="58">
        <v>199.18356466238427</v>
      </c>
      <c r="K269" s="58">
        <v>199.4470134111568</v>
      </c>
      <c r="L269" s="58">
        <v>199.94578081709955</v>
      </c>
      <c r="M269" s="58">
        <v>200.20524504480818</v>
      </c>
      <c r="N269" s="58">
        <v>200.33778132354257</v>
      </c>
      <c r="O269" s="58">
        <v>200.35145080782962</v>
      </c>
      <c r="P269" s="58">
        <v>200.14085250410778</v>
      </c>
      <c r="Q269" s="58">
        <v>200.29815310830097</v>
      </c>
      <c r="R269" s="58">
        <v>200.45145549752681</v>
      </c>
      <c r="S269" s="58">
        <v>200.60509007912731</v>
      </c>
      <c r="T269" s="58">
        <v>200.76232751017034</v>
      </c>
      <c r="U269" s="58">
        <v>200.92557934221929</v>
      </c>
      <c r="V269" s="58">
        <v>201.00348180692325</v>
      </c>
      <c r="W269" s="58">
        <v>201.08980439646257</v>
      </c>
      <c r="X269" s="58">
        <v>201.18543531846962</v>
      </c>
      <c r="Y269" s="58">
        <v>201.29088464127321</v>
      </c>
      <c r="Z269" s="58">
        <v>201.40636762925723</v>
      </c>
      <c r="AA269" s="58">
        <v>202.18863820794644</v>
      </c>
      <c r="AB269" s="58">
        <v>202.98130778190824</v>
      </c>
      <c r="AC269" s="58">
        <v>203.78360701426362</v>
      </c>
      <c r="AD269" s="58">
        <v>204.59477148905358</v>
      </c>
      <c r="AE269" s="58">
        <v>205.41405195523234</v>
      </c>
      <c r="AF269" s="58">
        <v>206.14689833219325</v>
      </c>
      <c r="AG269" s="58">
        <v>206.88651492153676</v>
      </c>
    </row>
    <row r="270" spans="1:33" x14ac:dyDescent="0.3">
      <c r="B270" t="s">
        <v>308</v>
      </c>
      <c r="C270" s="58">
        <v>82.36699999999999</v>
      </c>
      <c r="D270" s="59">
        <v>85.135999999999996</v>
      </c>
      <c r="E270" s="60">
        <v>88.187000000000012</v>
      </c>
      <c r="F270" s="59">
        <v>89.709962479248986</v>
      </c>
      <c r="G270" s="58">
        <v>91.312451999094989</v>
      </c>
      <c r="H270" s="58">
        <v>92.801825092916204</v>
      </c>
      <c r="I270" s="58">
        <v>93.987213220016002</v>
      </c>
      <c r="J270" s="58">
        <v>94.911447998151544</v>
      </c>
      <c r="K270" s="58">
        <v>95.680593583940492</v>
      </c>
      <c r="L270" s="58">
        <v>96.400808540532481</v>
      </c>
      <c r="M270" s="58">
        <v>97.096982019845015</v>
      </c>
      <c r="N270" s="58">
        <v>97.818122971608005</v>
      </c>
      <c r="O270" s="58">
        <v>98.478717686120191</v>
      </c>
      <c r="P270" s="58">
        <v>99.079550922124426</v>
      </c>
      <c r="Q270" s="58">
        <v>99.308877233388941</v>
      </c>
      <c r="R270" s="58">
        <v>99.519550445308397</v>
      </c>
      <c r="S270" s="58">
        <v>99.715507196323372</v>
      </c>
      <c r="T270" s="58">
        <v>99.899780810844135</v>
      </c>
      <c r="U270" s="58">
        <v>100.07528425537299</v>
      </c>
      <c r="V270" s="58">
        <v>100.22686608054606</v>
      </c>
      <c r="W270" s="58">
        <v>100.37587618059349</v>
      </c>
      <c r="X270" s="58">
        <v>100.52704894730294</v>
      </c>
      <c r="Y270" s="58">
        <v>100.67546488409241</v>
      </c>
      <c r="Z270" s="58">
        <v>100.82204052992908</v>
      </c>
      <c r="AA270" s="58">
        <v>101.06996325040886</v>
      </c>
      <c r="AB270" s="58">
        <v>101.31809633248871</v>
      </c>
      <c r="AC270" s="58">
        <v>101.56692071920483</v>
      </c>
      <c r="AD270" s="58">
        <v>101.81663726077286</v>
      </c>
      <c r="AE270" s="58">
        <v>102.06749869282918</v>
      </c>
      <c r="AF270" s="58">
        <v>102.29715002616376</v>
      </c>
      <c r="AG270" s="58">
        <v>102.52807535925119</v>
      </c>
    </row>
    <row r="271" spans="1:33" x14ac:dyDescent="0.3">
      <c r="B271" t="s">
        <v>325</v>
      </c>
      <c r="C271" s="58">
        <v>73.953000000000003</v>
      </c>
      <c r="D271" s="59">
        <v>75.781999999999996</v>
      </c>
      <c r="E271" s="60">
        <v>78.22399999999999</v>
      </c>
      <c r="F271" s="59">
        <v>80.13421393807343</v>
      </c>
      <c r="G271" s="58">
        <v>81.987702385418515</v>
      </c>
      <c r="H271" s="58">
        <v>83.637633474553525</v>
      </c>
      <c r="I271" s="58">
        <v>84.921394228545552</v>
      </c>
      <c r="J271" s="58">
        <v>85.889471734261804</v>
      </c>
      <c r="K271" s="58">
        <v>86.652435785057051</v>
      </c>
      <c r="L271" s="58">
        <v>87.321361596521697</v>
      </c>
      <c r="M271" s="58">
        <v>87.930017823394095</v>
      </c>
      <c r="N271" s="58">
        <v>88.533321239811357</v>
      </c>
      <c r="O271" s="58">
        <v>89.059555622796026</v>
      </c>
      <c r="P271" s="58">
        <v>89.515624802192761</v>
      </c>
      <c r="Q271" s="58">
        <v>89.620716629248733</v>
      </c>
      <c r="R271" s="58">
        <v>89.70454377908186</v>
      </c>
      <c r="S271" s="58">
        <v>89.773727419644345</v>
      </c>
      <c r="T271" s="58">
        <v>89.833462526455861</v>
      </c>
      <c r="U271" s="58">
        <v>89.887818784530197</v>
      </c>
      <c r="V271" s="58">
        <v>89.924767093400732</v>
      </c>
      <c r="W271" s="58">
        <v>89.964515391726209</v>
      </c>
      <c r="X271" s="58">
        <v>90.011661643046764</v>
      </c>
      <c r="Y271" s="58">
        <v>90.062097606653509</v>
      </c>
      <c r="Z271" s="58">
        <v>90.116772785473358</v>
      </c>
      <c r="AA271" s="58">
        <v>90.268286747558321</v>
      </c>
      <c r="AB271" s="58">
        <v>90.425358910898922</v>
      </c>
      <c r="AC271" s="58">
        <v>90.588181179236727</v>
      </c>
      <c r="AD271" s="58">
        <v>90.75676426943285</v>
      </c>
      <c r="AE271" s="58">
        <v>90.931007998966052</v>
      </c>
      <c r="AF271" s="58">
        <v>91.090637284763957</v>
      </c>
      <c r="AG271" s="58">
        <v>91.255497212688482</v>
      </c>
    </row>
    <row r="272" spans="1:33" x14ac:dyDescent="0.3">
      <c r="B272" t="s">
        <v>310</v>
      </c>
      <c r="C272" s="58">
        <v>10.952</v>
      </c>
      <c r="D272" s="59">
        <v>11.099</v>
      </c>
      <c r="E272" s="60">
        <v>11.327</v>
      </c>
      <c r="F272" s="59">
        <v>12.404721620902309</v>
      </c>
      <c r="G272" s="58">
        <v>12.832940680865194</v>
      </c>
      <c r="H272" s="58">
        <v>13.205745830195552</v>
      </c>
      <c r="I272" s="58">
        <v>13.538392579630885</v>
      </c>
      <c r="J272" s="58">
        <v>13.821332106358065</v>
      </c>
      <c r="K272" s="58">
        <v>14.062868536909674</v>
      </c>
      <c r="L272" s="58">
        <v>14.285220101770523</v>
      </c>
      <c r="M272" s="58">
        <v>14.490982523007602</v>
      </c>
      <c r="N272" s="58">
        <v>14.684181109531261</v>
      </c>
      <c r="O272" s="58">
        <v>14.866933377494195</v>
      </c>
      <c r="P272" s="58">
        <v>15.042088716556325</v>
      </c>
      <c r="Q272" s="58">
        <v>15.203378651626572</v>
      </c>
      <c r="R272" s="58">
        <v>15.36845334482777</v>
      </c>
      <c r="S272" s="58">
        <v>15.538616143073975</v>
      </c>
      <c r="T272" s="58">
        <v>15.715214185602401</v>
      </c>
      <c r="U272" s="58">
        <v>15.898839164068542</v>
      </c>
      <c r="V272" s="58">
        <v>16.073723820469763</v>
      </c>
      <c r="W272" s="58">
        <v>16.24863044410473</v>
      </c>
      <c r="X272" s="58">
        <v>16.433296031027918</v>
      </c>
      <c r="Y272" s="58">
        <v>16.62805974728991</v>
      </c>
      <c r="Z272" s="58">
        <v>16.823799113597968</v>
      </c>
      <c r="AA272" s="58">
        <v>17.010352079877986</v>
      </c>
      <c r="AB272" s="58">
        <v>17.198090594108397</v>
      </c>
      <c r="AC272" s="58">
        <v>17.39695414645692</v>
      </c>
      <c r="AD272" s="58">
        <v>17.607031811383404</v>
      </c>
      <c r="AE272" s="58">
        <v>17.818454059114671</v>
      </c>
      <c r="AF272" s="58">
        <v>18.028519680707049</v>
      </c>
      <c r="AG272" s="58">
        <v>18.239901193078975</v>
      </c>
    </row>
    <row r="273" spans="1:34" x14ac:dyDescent="0.3">
      <c r="B273" t="s">
        <v>123</v>
      </c>
      <c r="C273" s="58">
        <v>4391.5650000000005</v>
      </c>
      <c r="D273" s="59">
        <v>4491.6070000000009</v>
      </c>
      <c r="E273" s="60">
        <v>4588.9049999999997</v>
      </c>
      <c r="F273" s="59">
        <v>4724.2309500359115</v>
      </c>
      <c r="G273" s="58">
        <v>4777.8171586538001</v>
      </c>
      <c r="H273" s="58">
        <v>4835.1521878203366</v>
      </c>
      <c r="I273" s="58">
        <v>4884.1443148876779</v>
      </c>
      <c r="J273" s="58">
        <v>4924.3835391280854</v>
      </c>
      <c r="K273" s="58">
        <v>4952.8557075320132</v>
      </c>
      <c r="L273" s="58">
        <v>4989.3803503721283</v>
      </c>
      <c r="M273" s="58">
        <v>5021.4883497041537</v>
      </c>
      <c r="N273" s="58">
        <v>5054.323245757927</v>
      </c>
      <c r="O273" s="58">
        <v>5076.1159950768806</v>
      </c>
      <c r="P273" s="58">
        <v>5094.5331828651633</v>
      </c>
      <c r="Q273" s="58">
        <v>5118.9607711060553</v>
      </c>
      <c r="R273" s="58">
        <v>5138.9045787013911</v>
      </c>
      <c r="S273" s="58">
        <v>5156.9816379232525</v>
      </c>
      <c r="T273" s="58">
        <v>5172.174804045073</v>
      </c>
      <c r="U273" s="58">
        <v>5185.0883181565559</v>
      </c>
      <c r="V273" s="58">
        <v>5210.0045442436094</v>
      </c>
      <c r="W273" s="58">
        <v>5233.5693307546253</v>
      </c>
      <c r="X273" s="58">
        <v>5258.9902339872524</v>
      </c>
      <c r="Y273" s="58">
        <v>5274.9623340986482</v>
      </c>
      <c r="Z273" s="58">
        <v>5285.3682971076096</v>
      </c>
      <c r="AA273" s="58">
        <v>5279.9789984743556</v>
      </c>
      <c r="AB273" s="58">
        <v>5287.1399473673127</v>
      </c>
      <c r="AC273" s="58">
        <v>5304.4387401012855</v>
      </c>
      <c r="AD273" s="58">
        <v>5330.1743876194614</v>
      </c>
      <c r="AE273" s="58">
        <v>5370.6188353186835</v>
      </c>
      <c r="AF273" s="58">
        <v>5382.2673895892858</v>
      </c>
      <c r="AG273" s="58">
        <v>5393.0092274159197</v>
      </c>
    </row>
    <row r="275" spans="1:34" x14ac:dyDescent="0.3">
      <c r="A275" s="8" t="s">
        <v>326</v>
      </c>
      <c r="B275" s="8"/>
      <c r="C275" s="8"/>
      <c r="D275" s="9"/>
      <c r="E275" s="10"/>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row>
    <row r="276" spans="1:34" x14ac:dyDescent="0.3">
      <c r="B276" t="s">
        <v>302</v>
      </c>
      <c r="C276" s="58">
        <v>193.93170310215081</v>
      </c>
      <c r="D276" s="59">
        <v>212.52747294840691</v>
      </c>
      <c r="E276" s="60">
        <v>212.07483225790156</v>
      </c>
      <c r="F276" s="59">
        <v>244.91593676693529</v>
      </c>
      <c r="G276" s="58">
        <v>203.84454740246036</v>
      </c>
      <c r="H276" s="58">
        <v>210.68443278645836</v>
      </c>
      <c r="I276" s="58">
        <v>210.06717759790195</v>
      </c>
      <c r="J276" s="58">
        <v>208.45164873652155</v>
      </c>
      <c r="K276" s="58">
        <v>204.32688497940708</v>
      </c>
      <c r="L276" s="58">
        <v>209.2573017859591</v>
      </c>
      <c r="M276" s="58">
        <v>208.82968049177825</v>
      </c>
      <c r="N276" s="58">
        <v>211.01846387602558</v>
      </c>
      <c r="O276" s="58">
        <v>206.51734890292349</v>
      </c>
      <c r="P276" s="58">
        <v>206.10049834701059</v>
      </c>
      <c r="Q276" s="58">
        <v>210.80015039603128</v>
      </c>
      <c r="R276" s="58">
        <v>209.25335945840757</v>
      </c>
      <c r="S276" s="58">
        <v>209.15147516995961</v>
      </c>
      <c r="T276" s="58">
        <v>208.46917936426163</v>
      </c>
      <c r="U276" s="58">
        <v>207.83986499406777</v>
      </c>
      <c r="V276" s="58">
        <v>215.86688435258893</v>
      </c>
      <c r="W276" s="58">
        <v>215.50358079180268</v>
      </c>
      <c r="X276" s="58">
        <v>217.33337070063652</v>
      </c>
      <c r="Y276" s="58">
        <v>212.88454301157392</v>
      </c>
      <c r="Z276" s="58">
        <v>210.48739004209472</v>
      </c>
      <c r="AA276" s="58">
        <v>199.70143041661535</v>
      </c>
      <c r="AB276" s="58">
        <v>207.15830582305048</v>
      </c>
      <c r="AC276" s="58">
        <v>213.53627422496928</v>
      </c>
      <c r="AD276" s="58">
        <v>219.37465160190692</v>
      </c>
      <c r="AE276" s="58">
        <v>229.92800861887366</v>
      </c>
      <c r="AF276" s="58">
        <v>213.58644778131375</v>
      </c>
      <c r="AG276" s="58">
        <v>213.52633550380466</v>
      </c>
    </row>
    <row r="277" spans="1:34" x14ac:dyDescent="0.3">
      <c r="B277" t="s">
        <v>306</v>
      </c>
      <c r="C277" s="58">
        <v>46.789493750903006</v>
      </c>
      <c r="D277" s="59">
        <v>55.869951716507188</v>
      </c>
      <c r="E277" s="60">
        <v>51.875961265148646</v>
      </c>
      <c r="F277" s="59">
        <v>60.56206319942612</v>
      </c>
      <c r="G277" s="58">
        <v>50.50826578720033</v>
      </c>
      <c r="H277" s="58">
        <v>47.264597019799012</v>
      </c>
      <c r="I277" s="58">
        <v>44.563989881255637</v>
      </c>
      <c r="J277" s="58">
        <v>42.432765805738313</v>
      </c>
      <c r="K277" s="58">
        <v>40.500711170901496</v>
      </c>
      <c r="L277" s="58">
        <v>42.258548512041074</v>
      </c>
      <c r="M277" s="58">
        <v>41.262830558839553</v>
      </c>
      <c r="N277" s="58">
        <v>40.737912608110946</v>
      </c>
      <c r="O277" s="58">
        <v>39.368586347302909</v>
      </c>
      <c r="P277" s="58">
        <v>38.436946326113073</v>
      </c>
      <c r="Q277" s="58">
        <v>38.521842084387345</v>
      </c>
      <c r="R277" s="58">
        <v>38.249372242866336</v>
      </c>
      <c r="S277" s="58">
        <v>37.943117505717133</v>
      </c>
      <c r="T277" s="58">
        <v>37.414091629274459</v>
      </c>
      <c r="U277" s="58">
        <v>37.167738194635064</v>
      </c>
      <c r="V277" s="58">
        <v>37.417340236483128</v>
      </c>
      <c r="W277" s="58">
        <v>38.415772651893739</v>
      </c>
      <c r="X277" s="58">
        <v>39.003736342431566</v>
      </c>
      <c r="Y277" s="58">
        <v>38.460933953095157</v>
      </c>
      <c r="Z277" s="58">
        <v>37.807569115737543</v>
      </c>
      <c r="AA277" s="58">
        <v>38.813998865153707</v>
      </c>
      <c r="AB277" s="58">
        <v>38.74936168654137</v>
      </c>
      <c r="AC277" s="58">
        <v>39.011062788456123</v>
      </c>
      <c r="AD277" s="58">
        <v>39.271761036613647</v>
      </c>
      <c r="AE277" s="58">
        <v>39.083304941976017</v>
      </c>
      <c r="AF277" s="58">
        <v>39.347744587814169</v>
      </c>
      <c r="AG277" s="58">
        <v>39.192018373804899</v>
      </c>
    </row>
    <row r="278" spans="1:34" x14ac:dyDescent="0.3">
      <c r="B278" t="s">
        <v>307</v>
      </c>
      <c r="C278" s="58">
        <v>12.078818900771001</v>
      </c>
      <c r="D278" s="59">
        <v>14.7975907023564</v>
      </c>
      <c r="E278" s="60">
        <v>14.012421361054226</v>
      </c>
      <c r="F278" s="59">
        <v>8.3081403628181505</v>
      </c>
      <c r="G278" s="58">
        <v>11.325007506282512</v>
      </c>
      <c r="H278" s="58">
        <v>11.195658313355818</v>
      </c>
      <c r="I278" s="58">
        <v>11.084755990169947</v>
      </c>
      <c r="J278" s="58">
        <v>10.976340326480603</v>
      </c>
      <c r="K278" s="58">
        <v>10.848833735876749</v>
      </c>
      <c r="L278" s="58">
        <v>11.035376009333806</v>
      </c>
      <c r="M278" s="58">
        <v>10.886771860234726</v>
      </c>
      <c r="N278" s="58">
        <v>10.807678674442577</v>
      </c>
      <c r="O278" s="58">
        <v>10.727688170040121</v>
      </c>
      <c r="P278" s="58">
        <v>10.564097553259666</v>
      </c>
      <c r="Q278" s="58">
        <v>10.822372074516675</v>
      </c>
      <c r="R278" s="58">
        <v>10.827874438838531</v>
      </c>
      <c r="S278" s="58">
        <v>10.836335418663383</v>
      </c>
      <c r="T278" s="58">
        <v>10.847210649851176</v>
      </c>
      <c r="U278" s="58">
        <v>10.860045976220167</v>
      </c>
      <c r="V278" s="58">
        <v>10.806260508989061</v>
      </c>
      <c r="W278" s="58">
        <v>10.816605884689867</v>
      </c>
      <c r="X278" s="58">
        <v>10.828053409455178</v>
      </c>
      <c r="Y278" s="58">
        <v>10.840373627902631</v>
      </c>
      <c r="Z278" s="58">
        <v>10.85337787566278</v>
      </c>
      <c r="AA278" s="58">
        <v>11.34813043006576</v>
      </c>
      <c r="AB278" s="58">
        <v>11.397682498975222</v>
      </c>
      <c r="AC278" s="58">
        <v>11.447228291588489</v>
      </c>
      <c r="AD278" s="58">
        <v>11.496730174193045</v>
      </c>
      <c r="AE278" s="58">
        <v>11.546158282737023</v>
      </c>
      <c r="AF278" s="58">
        <v>11.526743606463157</v>
      </c>
      <c r="AG278" s="58">
        <v>11.570987506944409</v>
      </c>
    </row>
    <row r="279" spans="1:34" x14ac:dyDescent="0.3">
      <c r="B279" t="s">
        <v>308</v>
      </c>
      <c r="C279" s="58">
        <v>3.6931833139709234</v>
      </c>
      <c r="D279" s="59">
        <v>4.779597229561622</v>
      </c>
      <c r="E279" s="60">
        <v>5.062236173283603</v>
      </c>
      <c r="F279" s="59">
        <v>3.9739864129746851</v>
      </c>
      <c r="G279" s="58">
        <v>4.0848051721532723</v>
      </c>
      <c r="H279" s="58">
        <v>4.0454914596014726</v>
      </c>
      <c r="I279" s="58">
        <v>3.8514038592740327</v>
      </c>
      <c r="J279" s="58">
        <v>3.6817082085210164</v>
      </c>
      <c r="K279" s="58">
        <v>3.5878474922737587</v>
      </c>
      <c r="L279" s="58">
        <v>3.5732261862745589</v>
      </c>
      <c r="M279" s="58">
        <v>3.5767881695221817</v>
      </c>
      <c r="N279" s="58">
        <v>3.6184246103225868</v>
      </c>
      <c r="O279" s="58">
        <v>3.5930933873017361</v>
      </c>
      <c r="P279" s="58">
        <v>3.5664831873079073</v>
      </c>
      <c r="Q279" s="58">
        <v>3.2910047767206962</v>
      </c>
      <c r="R279" s="58">
        <v>3.2834254086216825</v>
      </c>
      <c r="S279" s="58">
        <v>3.2783794132494739</v>
      </c>
      <c r="T279" s="58">
        <v>3.2752746890481319</v>
      </c>
      <c r="U279" s="58">
        <v>3.2741111032551018</v>
      </c>
      <c r="V279" s="58">
        <v>3.2606678864405043</v>
      </c>
      <c r="W279" s="58">
        <v>3.2633889575594952</v>
      </c>
      <c r="X279" s="58">
        <v>3.2697802952232018</v>
      </c>
      <c r="Y279" s="58">
        <v>3.2723418684737684</v>
      </c>
      <c r="Z279" s="58">
        <v>3.2755430590379699</v>
      </c>
      <c r="AA279" s="58">
        <v>3.3604405684630603</v>
      </c>
      <c r="AB279" s="58">
        <v>3.3683902886204451</v>
      </c>
      <c r="AC279" s="58">
        <v>3.376727657974214</v>
      </c>
      <c r="AD279" s="58">
        <v>3.3852458606731308</v>
      </c>
      <c r="AE279" s="58">
        <v>3.3939923102064156</v>
      </c>
      <c r="AF279" s="58">
        <v>3.3850631160607678</v>
      </c>
      <c r="AG279" s="58">
        <v>3.3932819489723016</v>
      </c>
    </row>
    <row r="280" spans="1:34" x14ac:dyDescent="0.3">
      <c r="B280" t="s">
        <v>325</v>
      </c>
      <c r="C280" s="58">
        <v>3.5428760067355354</v>
      </c>
      <c r="D280" s="59">
        <v>3.2064342997110749</v>
      </c>
      <c r="E280" s="60">
        <v>3.7100429630831897</v>
      </c>
      <c r="F280" s="59">
        <v>3.3715748527325835</v>
      </c>
      <c r="G280" s="58">
        <v>3.372206981596328</v>
      </c>
      <c r="H280" s="58">
        <v>3.2554136955503461</v>
      </c>
      <c r="I280" s="58">
        <v>3.0052240164473587</v>
      </c>
      <c r="J280" s="58">
        <v>2.7862286909360838</v>
      </c>
      <c r="K280" s="58">
        <v>2.6471268123914085</v>
      </c>
      <c r="L280" s="58">
        <v>2.5909502014979999</v>
      </c>
      <c r="M280" s="58">
        <v>2.5592300102236836</v>
      </c>
      <c r="N280" s="58">
        <v>2.5694883700412996</v>
      </c>
      <c r="O280" s="58">
        <v>2.5229254784529829</v>
      </c>
      <c r="P280" s="58">
        <v>2.4799855343161799</v>
      </c>
      <c r="Q280" s="58">
        <v>2.2133848025776239</v>
      </c>
      <c r="R280" s="58">
        <v>2.1990762975280393</v>
      </c>
      <c r="S280" s="58">
        <v>2.1894957883516568</v>
      </c>
      <c r="T280" s="58">
        <v>2.1836734534604854</v>
      </c>
      <c r="U280" s="58">
        <v>2.1808433907288181</v>
      </c>
      <c r="V280" s="58">
        <v>2.1683759130792617</v>
      </c>
      <c r="W280" s="58">
        <v>2.1714689949334089</v>
      </c>
      <c r="X280" s="58">
        <v>2.1782635622341715</v>
      </c>
      <c r="Y280" s="58">
        <v>2.1819865609887721</v>
      </c>
      <c r="Z280" s="58">
        <v>2.1865384864421897</v>
      </c>
      <c r="AA280" s="58">
        <v>2.2643940617771157</v>
      </c>
      <c r="AB280" s="58">
        <v>2.2723949889356629</v>
      </c>
      <c r="AC280" s="58">
        <v>2.2806799425344915</v>
      </c>
      <c r="AD280" s="58">
        <v>2.2891102574612181</v>
      </c>
      <c r="AE280" s="58">
        <v>2.2975985195655437</v>
      </c>
      <c r="AF280" s="58">
        <v>2.2901934812814071</v>
      </c>
      <c r="AG280" s="58">
        <v>2.2981286598300623</v>
      </c>
    </row>
    <row r="281" spans="1:34" x14ac:dyDescent="0.3">
      <c r="B281" t="s">
        <v>310</v>
      </c>
      <c r="C281" s="58">
        <v>0.2338463674224894</v>
      </c>
      <c r="D281" s="59">
        <v>0.37675785669704781</v>
      </c>
      <c r="E281" s="60">
        <v>0.4319020532785095</v>
      </c>
      <c r="F281" s="59">
        <v>1.2088648466850507</v>
      </c>
      <c r="G281" s="58">
        <v>0.65798462606247021</v>
      </c>
      <c r="H281" s="58">
        <v>0.61855613591074787</v>
      </c>
      <c r="I281" s="58">
        <v>0.59138899821848434</v>
      </c>
      <c r="J281" s="58">
        <v>0.55486204224869851</v>
      </c>
      <c r="K281" s="58">
        <v>0.52456935920680292</v>
      </c>
      <c r="L281" s="58">
        <v>0.51301909024801051</v>
      </c>
      <c r="M281" s="58">
        <v>0.50333542475534621</v>
      </c>
      <c r="N281" s="58">
        <v>0.49684272909110977</v>
      </c>
      <c r="O281" s="58">
        <v>0.49194225165321881</v>
      </c>
      <c r="P281" s="58">
        <v>0.48932975505519216</v>
      </c>
      <c r="Q281" s="58">
        <v>0.48099537225433298</v>
      </c>
      <c r="R281" s="58">
        <v>0.48797832032429916</v>
      </c>
      <c r="S281" s="58">
        <v>0.49620061861904263</v>
      </c>
      <c r="T281" s="58">
        <v>0.50573039114049378</v>
      </c>
      <c r="U281" s="58">
        <v>0.51592900758224514</v>
      </c>
      <c r="V281" s="58">
        <v>0.51232366649990513</v>
      </c>
      <c r="W281" s="58">
        <v>0.51628068869889865</v>
      </c>
      <c r="X281" s="58">
        <v>0.52886047835157401</v>
      </c>
      <c r="Y281" s="58">
        <v>0.54196033060591697</v>
      </c>
      <c r="Z281" s="58">
        <v>0.54720943667041078</v>
      </c>
      <c r="AA281" s="58">
        <v>0.54348184442942316</v>
      </c>
      <c r="AB281" s="58">
        <v>0.54873195160002897</v>
      </c>
      <c r="AC281" s="58">
        <v>0.56281033644629208</v>
      </c>
      <c r="AD281" s="58">
        <v>0.57721808110923278</v>
      </c>
      <c r="AE281" s="58">
        <v>0.58313868051699824</v>
      </c>
      <c r="AF281" s="58">
        <v>0.58669758783106896</v>
      </c>
      <c r="AG281" s="58">
        <v>0.59259250881206804</v>
      </c>
    </row>
    <row r="282" spans="1:34" x14ac:dyDescent="0.3">
      <c r="B282" t="s">
        <v>123</v>
      </c>
      <c r="C282" s="58">
        <v>260.26992144195373</v>
      </c>
      <c r="D282" s="59">
        <v>291.55780475324019</v>
      </c>
      <c r="E282" s="60">
        <v>287.16739607374979</v>
      </c>
      <c r="F282" s="59">
        <v>322.34056644157187</v>
      </c>
      <c r="G282" s="58">
        <v>273.79281747575527</v>
      </c>
      <c r="H282" s="58">
        <v>277.06414941067578</v>
      </c>
      <c r="I282" s="58">
        <v>273.16394034326737</v>
      </c>
      <c r="J282" s="58">
        <v>268.88355381044624</v>
      </c>
      <c r="K282" s="58">
        <v>262.43597355005733</v>
      </c>
      <c r="L282" s="58">
        <v>269.22842178535456</v>
      </c>
      <c r="M282" s="58">
        <v>267.61863651535373</v>
      </c>
      <c r="N282" s="58">
        <v>269.24881086803407</v>
      </c>
      <c r="O282" s="58">
        <v>263.2215845376744</v>
      </c>
      <c r="P282" s="58">
        <v>261.63734070306259</v>
      </c>
      <c r="Q282" s="58">
        <v>266.12974950648794</v>
      </c>
      <c r="R282" s="58">
        <v>264.30108616658646</v>
      </c>
      <c r="S282" s="58">
        <v>263.89500391456033</v>
      </c>
      <c r="T282" s="58">
        <v>262.69516017703631</v>
      </c>
      <c r="U282" s="58">
        <v>261.83853266648913</v>
      </c>
      <c r="V282" s="58">
        <v>270.03185256408079</v>
      </c>
      <c r="W282" s="58">
        <v>270.68709796957808</v>
      </c>
      <c r="X282" s="58">
        <v>273.14206478833222</v>
      </c>
      <c r="Y282" s="58">
        <v>268.18213935264009</v>
      </c>
      <c r="Z282" s="58">
        <v>265.15762801564563</v>
      </c>
      <c r="AA282" s="58">
        <v>256.03187618650441</v>
      </c>
      <c r="AB282" s="58">
        <v>263.49486723772321</v>
      </c>
      <c r="AC282" s="58">
        <v>270.21478324196892</v>
      </c>
      <c r="AD282" s="58">
        <v>276.3947170119572</v>
      </c>
      <c r="AE282" s="58">
        <v>286.83220135387563</v>
      </c>
      <c r="AF282" s="58">
        <v>270.72289016076428</v>
      </c>
      <c r="AG282" s="58">
        <v>270.57334450216837</v>
      </c>
    </row>
    <row r="285" spans="1:34" s="11" customFormat="1" ht="19.5" customHeight="1" x14ac:dyDescent="0.35">
      <c r="A285" s="12" t="s">
        <v>327</v>
      </c>
      <c r="B285" s="13"/>
      <c r="E285" s="14"/>
    </row>
    <row r="287" spans="1:34" x14ac:dyDescent="0.3">
      <c r="A287" s="8" t="s">
        <v>328</v>
      </c>
      <c r="B287" s="8"/>
      <c r="C287" s="8">
        <v>2020</v>
      </c>
      <c r="D287" s="9">
        <v>2021</v>
      </c>
      <c r="E287" s="10">
        <v>2022</v>
      </c>
      <c r="F287" s="8">
        <v>2023</v>
      </c>
      <c r="G287" s="8">
        <v>2024</v>
      </c>
      <c r="H287" s="8">
        <v>2025</v>
      </c>
      <c r="I287" s="8">
        <v>2026</v>
      </c>
      <c r="J287" s="8">
        <v>2027</v>
      </c>
      <c r="K287" s="8">
        <v>2028</v>
      </c>
      <c r="L287" s="8">
        <v>2029</v>
      </c>
      <c r="M287" s="8">
        <v>2030</v>
      </c>
      <c r="N287" s="8">
        <v>2031</v>
      </c>
      <c r="O287" s="8">
        <v>2032</v>
      </c>
      <c r="P287" s="8">
        <v>2033</v>
      </c>
      <c r="Q287" s="8">
        <v>2034</v>
      </c>
      <c r="R287" s="8">
        <v>2035</v>
      </c>
      <c r="S287" s="8">
        <v>2036</v>
      </c>
      <c r="T287" s="8">
        <v>2037</v>
      </c>
      <c r="U287" s="8">
        <v>2038</v>
      </c>
      <c r="V287" s="8">
        <v>2039</v>
      </c>
      <c r="W287" s="8">
        <v>2040</v>
      </c>
      <c r="X287" s="8">
        <v>2041</v>
      </c>
      <c r="Y287" s="8">
        <v>2042</v>
      </c>
      <c r="Z287" s="8">
        <v>2043</v>
      </c>
      <c r="AA287" s="8">
        <v>2044</v>
      </c>
      <c r="AB287" s="8">
        <v>2045</v>
      </c>
      <c r="AC287" s="8">
        <v>2046</v>
      </c>
      <c r="AD287" s="8">
        <v>2047</v>
      </c>
      <c r="AE287" s="8">
        <v>2048</v>
      </c>
      <c r="AF287" s="8">
        <v>2049</v>
      </c>
      <c r="AG287" s="8">
        <v>2050</v>
      </c>
    </row>
    <row r="288" spans="1:34" x14ac:dyDescent="0.3">
      <c r="A288" t="s">
        <v>158</v>
      </c>
      <c r="B288" t="s">
        <v>123</v>
      </c>
      <c r="C288" s="28">
        <v>21713.130009633169</v>
      </c>
      <c r="D288" s="31">
        <v>21542.242017403707</v>
      </c>
      <c r="E288" s="29">
        <v>21462.145482953547</v>
      </c>
      <c r="F288" s="31">
        <v>21197.371037332487</v>
      </c>
      <c r="G288" s="28">
        <v>21198.039889462354</v>
      </c>
      <c r="H288" s="28">
        <v>20985.207746824399</v>
      </c>
      <c r="I288" s="28">
        <v>20877.442966461273</v>
      </c>
      <c r="J288" s="28">
        <v>20845.806353937733</v>
      </c>
      <c r="K288" s="28">
        <v>20881.914348095248</v>
      </c>
      <c r="L288" s="28">
        <v>20837.28621010283</v>
      </c>
      <c r="M288" s="28">
        <v>20845.809434899973</v>
      </c>
      <c r="N288" s="28">
        <v>20804.131872870104</v>
      </c>
      <c r="O288" s="28">
        <v>20831.370160226441</v>
      </c>
      <c r="P288" s="28">
        <v>20742.611694162973</v>
      </c>
      <c r="Q288" s="28">
        <v>20753.153268713431</v>
      </c>
      <c r="R288" s="28">
        <v>20761.821674268682</v>
      </c>
      <c r="S288" s="28">
        <v>20780.882221783122</v>
      </c>
      <c r="T288" s="28">
        <v>20798.219148033342</v>
      </c>
      <c r="U288" s="28">
        <v>20853.103133265198</v>
      </c>
      <c r="V288" s="28">
        <v>20906.830551268264</v>
      </c>
      <c r="W288" s="28">
        <v>20959.321066600933</v>
      </c>
      <c r="X288" s="28">
        <v>21010.767485282802</v>
      </c>
      <c r="Y288" s="28">
        <v>21061.018184643686</v>
      </c>
      <c r="Z288" s="28">
        <v>21110.378127343178</v>
      </c>
      <c r="AA288" s="28">
        <v>21158.713372734914</v>
      </c>
      <c r="AB288" s="28">
        <v>21206.284242761376</v>
      </c>
      <c r="AC288" s="28">
        <v>21252.829774424463</v>
      </c>
      <c r="AD288" s="28">
        <v>21298.732524658426</v>
      </c>
      <c r="AE288" s="28">
        <v>21343.716727036979</v>
      </c>
      <c r="AF288" s="28">
        <v>21387.901413497391</v>
      </c>
      <c r="AG288" s="28">
        <v>21431.400717530261</v>
      </c>
      <c r="AH288" s="7"/>
    </row>
    <row r="289" spans="1:34" x14ac:dyDescent="0.3">
      <c r="B289" t="s">
        <v>329</v>
      </c>
      <c r="C289" s="28">
        <v>15875.056279181597</v>
      </c>
      <c r="D289" s="31">
        <v>15841.439999052163</v>
      </c>
      <c r="E289" s="29">
        <v>15833.16</v>
      </c>
      <c r="F289" s="31">
        <v>15599.7039259338</v>
      </c>
      <c r="G289" s="28">
        <v>15489.015039080454</v>
      </c>
      <c r="H289" s="28">
        <v>15328.129769598312</v>
      </c>
      <c r="I289" s="28">
        <v>15247.634215943801</v>
      </c>
      <c r="J289" s="28">
        <v>15227.322795470969</v>
      </c>
      <c r="K289" s="28">
        <v>15272.639306693065</v>
      </c>
      <c r="L289" s="28">
        <v>15249.104308204374</v>
      </c>
      <c r="M289" s="28">
        <v>15264.879817214567</v>
      </c>
      <c r="N289" s="28">
        <v>15229.048329787456</v>
      </c>
      <c r="O289" s="28">
        <v>15269.253038452815</v>
      </c>
      <c r="P289" s="28">
        <v>15193.132630679782</v>
      </c>
      <c r="Q289" s="28">
        <v>15210.123119192436</v>
      </c>
      <c r="R289" s="28">
        <v>15225.722217515688</v>
      </c>
      <c r="S289" s="28">
        <v>15235.883832486588</v>
      </c>
      <c r="T289" s="28">
        <v>15255.963828783728</v>
      </c>
      <c r="U289" s="28">
        <v>15301.351953847794</v>
      </c>
      <c r="V289" s="28">
        <v>15345.643768283839</v>
      </c>
      <c r="W289" s="28">
        <v>15389.102695213129</v>
      </c>
      <c r="X289" s="28">
        <v>15431.588103335938</v>
      </c>
      <c r="Y289" s="28">
        <v>15473.332586207496</v>
      </c>
      <c r="Z289" s="28">
        <v>15514.311571121019</v>
      </c>
      <c r="AA289" s="28">
        <v>15554.615696617575</v>
      </c>
      <c r="AB289" s="28">
        <v>15594.107261907748</v>
      </c>
      <c r="AC289" s="28">
        <v>15632.982606660897</v>
      </c>
      <c r="AD289" s="28">
        <v>15671.210572700689</v>
      </c>
      <c r="AE289" s="28">
        <v>15708.863240801627</v>
      </c>
      <c r="AF289" s="28">
        <v>15745.812816209931</v>
      </c>
      <c r="AG289" s="28">
        <v>15781.604887621879</v>
      </c>
      <c r="AH289" s="7"/>
    </row>
    <row r="290" spans="1:34" x14ac:dyDescent="0.3">
      <c r="B290" t="s">
        <v>330</v>
      </c>
      <c r="C290" s="28">
        <v>1616.2353830552174</v>
      </c>
      <c r="D290" s="31">
        <v>1612.6810238612081</v>
      </c>
      <c r="E290" s="29">
        <v>1611.5354225512938</v>
      </c>
      <c r="F290" s="31">
        <v>1588.5224718144757</v>
      </c>
      <c r="G290" s="28">
        <v>1579.6163796189489</v>
      </c>
      <c r="H290" s="28">
        <v>1562.4990530019422</v>
      </c>
      <c r="I290" s="28">
        <v>1554.5227190961066</v>
      </c>
      <c r="J290" s="28">
        <v>1553.071373691758</v>
      </c>
      <c r="K290" s="28">
        <v>1546.020797668187</v>
      </c>
      <c r="L290" s="28">
        <v>1545.7735929757689</v>
      </c>
      <c r="M290" s="28">
        <v>1548.1454805309577</v>
      </c>
      <c r="N290" s="28">
        <v>1550.9910423046076</v>
      </c>
      <c r="O290" s="28">
        <v>1543.3917926106706</v>
      </c>
      <c r="P290" s="28">
        <v>1543.4707894230942</v>
      </c>
      <c r="Q290" s="28">
        <v>1545.9149900725811</v>
      </c>
      <c r="R290" s="28">
        <v>1548.2040103801567</v>
      </c>
      <c r="S290" s="28">
        <v>1556.8636187285622</v>
      </c>
      <c r="T290" s="28">
        <v>1559.7057324111831</v>
      </c>
      <c r="U290" s="28">
        <v>1565.0100066025796</v>
      </c>
      <c r="V290" s="28">
        <v>1570.198095575003</v>
      </c>
      <c r="W290" s="28">
        <v>1575.1875413157989</v>
      </c>
      <c r="X290" s="28">
        <v>1580.2798737223839</v>
      </c>
      <c r="Y290" s="28">
        <v>1585.1836482546053</v>
      </c>
      <c r="Z290" s="28">
        <v>1590.0018329849902</v>
      </c>
      <c r="AA290" s="28">
        <v>1594.6352821251317</v>
      </c>
      <c r="AB290" s="28">
        <v>1599.396201210928</v>
      </c>
      <c r="AC290" s="28">
        <v>1603.9788604627568</v>
      </c>
      <c r="AD290" s="28">
        <v>1608.4889629759234</v>
      </c>
      <c r="AE290" s="28">
        <v>1612.8221544463254</v>
      </c>
      <c r="AF290" s="28">
        <v>1617.3012861791265</v>
      </c>
      <c r="AG290" s="28">
        <v>1621.4762532016111</v>
      </c>
      <c r="AH290" s="7"/>
    </row>
    <row r="291" spans="1:34" x14ac:dyDescent="0.3">
      <c r="B291" t="s">
        <v>331</v>
      </c>
      <c r="C291" s="28">
        <v>2475.9797648158051</v>
      </c>
      <c r="D291" s="31">
        <v>2476.6881176145803</v>
      </c>
      <c r="E291" s="29">
        <v>2565.656455081843</v>
      </c>
      <c r="F291" s="31">
        <v>2487.1184722034354</v>
      </c>
      <c r="G291" s="28">
        <v>2471.3112742406697</v>
      </c>
      <c r="H291" s="28">
        <v>2448.1707356838574</v>
      </c>
      <c r="I291" s="28">
        <v>2434.4396921480611</v>
      </c>
      <c r="J291" s="28">
        <v>2428.7158610453575</v>
      </c>
      <c r="K291" s="28">
        <v>2434.2172564463003</v>
      </c>
      <c r="L291" s="28">
        <v>2430.5917329849117</v>
      </c>
      <c r="M291" s="28">
        <v>2430.8604181081391</v>
      </c>
      <c r="N291" s="28">
        <v>2432.0095293359482</v>
      </c>
      <c r="O291" s="28">
        <v>2436.2985791304186</v>
      </c>
      <c r="P291" s="28">
        <v>2432.9754661729175</v>
      </c>
      <c r="Q291" s="28">
        <v>2433.5562344930836</v>
      </c>
      <c r="R291" s="28">
        <v>2433.9127255101134</v>
      </c>
      <c r="S291" s="28">
        <v>2440.4051574753421</v>
      </c>
      <c r="T291" s="28">
        <v>2441.2134123619257</v>
      </c>
      <c r="U291" s="28">
        <v>2446.1660149935406</v>
      </c>
      <c r="V291" s="28">
        <v>2451.1226756712413</v>
      </c>
      <c r="W291" s="28">
        <v>2455.974306960924</v>
      </c>
      <c r="X291" s="28">
        <v>2460.6236344818935</v>
      </c>
      <c r="Y291" s="28">
        <v>2465.1859688168452</v>
      </c>
      <c r="Z291" s="28">
        <v>2469.6331610939314</v>
      </c>
      <c r="AA291" s="28">
        <v>2474.0185679754536</v>
      </c>
      <c r="AB291" s="28">
        <v>2478.2078334898683</v>
      </c>
      <c r="AC291" s="28">
        <v>2482.3463907885794</v>
      </c>
      <c r="AD291" s="28">
        <v>2486.3921420043462</v>
      </c>
      <c r="AE291" s="28">
        <v>2490.4066501234915</v>
      </c>
      <c r="AF291" s="28">
        <v>2494.2213688662027</v>
      </c>
      <c r="AG291" s="28">
        <v>2498.7648733157375</v>
      </c>
      <c r="AH291" s="7"/>
    </row>
    <row r="292" spans="1:34" x14ac:dyDescent="0.3">
      <c r="B292" t="s">
        <v>332</v>
      </c>
      <c r="C292" s="28">
        <v>1107.5030559412014</v>
      </c>
      <c r="D292" s="31">
        <v>1001.72125872221</v>
      </c>
      <c r="E292" s="29">
        <v>893.78519845993742</v>
      </c>
      <c r="F292" s="31">
        <v>876.32260636623403</v>
      </c>
      <c r="G292" s="28">
        <v>1004.8081208855476</v>
      </c>
      <c r="H292" s="28">
        <v>995.71598223926935</v>
      </c>
      <c r="I292" s="28">
        <v>990.48915933055969</v>
      </c>
      <c r="J292" s="28">
        <v>986.33655575247133</v>
      </c>
      <c r="K292" s="28">
        <v>979.99691931823145</v>
      </c>
      <c r="L292" s="28">
        <v>966.63539261551955</v>
      </c>
      <c r="M292" s="28">
        <v>958.6714967873138</v>
      </c>
      <c r="N292" s="28">
        <v>950.71116826120578</v>
      </c>
      <c r="O292" s="28">
        <v>943.04330925279032</v>
      </c>
      <c r="P292" s="28">
        <v>935.65529693561621</v>
      </c>
      <c r="Q292" s="28">
        <v>928.19114603267008</v>
      </c>
      <c r="R292" s="28">
        <v>920.66571605466936</v>
      </c>
      <c r="S292" s="28">
        <v>916.46885039457322</v>
      </c>
      <c r="T292" s="28">
        <v>912.16412881909957</v>
      </c>
      <c r="U292" s="28">
        <v>911.57267433222614</v>
      </c>
      <c r="V292" s="28">
        <v>911.01730318335171</v>
      </c>
      <c r="W292" s="28">
        <v>910.40152672574038</v>
      </c>
      <c r="X292" s="28">
        <v>909.79581056343795</v>
      </c>
      <c r="Y292" s="28">
        <v>909.06574121363053</v>
      </c>
      <c r="Z292" s="28">
        <v>908.38506107954618</v>
      </c>
      <c r="AA292" s="28">
        <v>907.65139258880731</v>
      </c>
      <c r="AB292" s="28">
        <v>906.97263108046684</v>
      </c>
      <c r="AC292" s="28">
        <v>906.17189594272634</v>
      </c>
      <c r="AD292" s="28">
        <v>905.4983096256401</v>
      </c>
      <c r="AE292" s="28">
        <v>904.7264609306153</v>
      </c>
      <c r="AF292" s="28">
        <v>903.91485147550861</v>
      </c>
      <c r="AG292" s="28">
        <v>903.14046952897479</v>
      </c>
      <c r="AH292" s="7"/>
    </row>
    <row r="293" spans="1:34" x14ac:dyDescent="0.3">
      <c r="B293" t="s">
        <v>333</v>
      </c>
      <c r="C293" s="28">
        <v>364.13118876565466</v>
      </c>
      <c r="D293" s="31">
        <v>371.54502783817583</v>
      </c>
      <c r="E293" s="29">
        <v>259.57736522062635</v>
      </c>
      <c r="F293" s="31">
        <v>347.27251937469441</v>
      </c>
      <c r="G293" s="28">
        <v>354.85803399688638</v>
      </c>
      <c r="H293" s="28">
        <v>352.26116466117196</v>
      </c>
      <c r="I293" s="28">
        <v>351.9261383028981</v>
      </c>
      <c r="J293" s="28">
        <v>351.92872633732912</v>
      </c>
      <c r="K293" s="28">
        <v>350.60902632961631</v>
      </c>
      <c r="L293" s="28">
        <v>346.75014168240921</v>
      </c>
      <c r="M293" s="28">
        <v>344.82118061915105</v>
      </c>
      <c r="N293" s="28">
        <v>342.94076154104295</v>
      </c>
      <c r="O293" s="28">
        <v>340.95239913990002</v>
      </c>
      <c r="P293" s="28">
        <v>338.94646931172014</v>
      </c>
      <c r="Q293" s="28">
        <v>336.93673728281431</v>
      </c>
      <c r="R293" s="28">
        <v>334.88596316820588</v>
      </c>
      <c r="S293" s="28">
        <v>332.82972105820988</v>
      </c>
      <c r="T293" s="28">
        <v>330.74100401756181</v>
      </c>
      <c r="U293" s="28">
        <v>330.57144184921066</v>
      </c>
      <c r="V293" s="28">
        <v>330.41766691498168</v>
      </c>
      <c r="W293" s="28">
        <v>330.2239547454929</v>
      </c>
      <c r="X293" s="28">
        <v>330.04902153929874</v>
      </c>
      <c r="Y293" s="28">
        <v>329.81919851125895</v>
      </c>
      <c r="Z293" s="28">
        <v>329.61545942384163</v>
      </c>
      <c r="AA293" s="28">
        <v>329.36139178809771</v>
      </c>
      <c r="AB293" s="28">
        <v>329.16927343251785</v>
      </c>
      <c r="AC293" s="28">
        <v>328.91897892965699</v>
      </c>
      <c r="AD293" s="28">
        <v>328.71149571197759</v>
      </c>
      <c r="AE293" s="28">
        <v>328.46717909506987</v>
      </c>
      <c r="AF293" s="28">
        <v>328.22004912677869</v>
      </c>
      <c r="AG293" s="28">
        <v>327.98319222221267</v>
      </c>
      <c r="AH293" s="7"/>
    </row>
    <row r="294" spans="1:34" x14ac:dyDescent="0.3">
      <c r="B294" t="s">
        <v>334</v>
      </c>
      <c r="C294" s="28">
        <v>274.22433787369482</v>
      </c>
      <c r="D294" s="31">
        <v>238.16659031537</v>
      </c>
      <c r="E294" s="29">
        <v>298.43104163984685</v>
      </c>
      <c r="F294" s="31">
        <v>298.43104163984685</v>
      </c>
      <c r="G294" s="28">
        <v>298.43104163984685</v>
      </c>
      <c r="H294" s="28">
        <v>298.43104163984685</v>
      </c>
      <c r="I294" s="28">
        <v>298.43104163984685</v>
      </c>
      <c r="J294" s="28">
        <v>298.43104163984685</v>
      </c>
      <c r="K294" s="28">
        <v>298.43104163984685</v>
      </c>
      <c r="L294" s="28">
        <v>298.43104163984685</v>
      </c>
      <c r="M294" s="28">
        <v>298.43104163984685</v>
      </c>
      <c r="N294" s="28">
        <v>298.43104163984685</v>
      </c>
      <c r="O294" s="28">
        <v>298.43104163984685</v>
      </c>
      <c r="P294" s="28">
        <v>298.43104163984685</v>
      </c>
      <c r="Q294" s="28">
        <v>298.43104163984685</v>
      </c>
      <c r="R294" s="28">
        <v>298.43104163984685</v>
      </c>
      <c r="S294" s="28">
        <v>298.43104163984685</v>
      </c>
      <c r="T294" s="28">
        <v>298.43104163984685</v>
      </c>
      <c r="U294" s="28">
        <v>298.43104163984685</v>
      </c>
      <c r="V294" s="28">
        <v>298.43104163984685</v>
      </c>
      <c r="W294" s="28">
        <v>298.43104163984685</v>
      </c>
      <c r="X294" s="28">
        <v>298.43104163984685</v>
      </c>
      <c r="Y294" s="28">
        <v>298.43104163984685</v>
      </c>
      <c r="Z294" s="28">
        <v>298.43104163984685</v>
      </c>
      <c r="AA294" s="28">
        <v>298.43104163984685</v>
      </c>
      <c r="AB294" s="28">
        <v>298.43104163984685</v>
      </c>
      <c r="AC294" s="28">
        <v>298.43104163984685</v>
      </c>
      <c r="AD294" s="28">
        <v>298.43104163984685</v>
      </c>
      <c r="AE294" s="28">
        <v>298.43104163984685</v>
      </c>
      <c r="AF294" s="28">
        <v>298.43104163984685</v>
      </c>
      <c r="AG294" s="28">
        <v>298.43104163984685</v>
      </c>
      <c r="AH294" s="7"/>
    </row>
    <row r="295" spans="1:34" x14ac:dyDescent="0.3">
      <c r="A295" t="s">
        <v>335</v>
      </c>
      <c r="B295" t="s">
        <v>123</v>
      </c>
      <c r="C295" s="28">
        <v>19274.708528261228</v>
      </c>
      <c r="D295" s="31">
        <v>18918.895953797641</v>
      </c>
      <c r="E295" s="29">
        <v>18232.606083947001</v>
      </c>
      <c r="F295" s="31">
        <v>17773.425195620621</v>
      </c>
      <c r="G295" s="28">
        <v>17278.43591438486</v>
      </c>
      <c r="H295" s="28">
        <v>17096.483085283555</v>
      </c>
      <c r="I295" s="28">
        <v>16978.524724529787</v>
      </c>
      <c r="J295" s="28">
        <v>16830.336304177748</v>
      </c>
      <c r="K295" s="28">
        <v>16786.301990516844</v>
      </c>
      <c r="L295" s="28">
        <v>16692.494552664299</v>
      </c>
      <c r="M295" s="28">
        <v>16653.568282868033</v>
      </c>
      <c r="N295" s="28">
        <v>16614.821171226773</v>
      </c>
      <c r="O295" s="28">
        <v>16634.904879085861</v>
      </c>
      <c r="P295" s="28">
        <v>16541.669608853517</v>
      </c>
      <c r="Q295" s="28">
        <v>16477.178209781126</v>
      </c>
      <c r="R295" s="28">
        <v>16437.134486837469</v>
      </c>
      <c r="S295" s="28">
        <v>16457.474343454483</v>
      </c>
      <c r="T295" s="28">
        <v>16410.301084451683</v>
      </c>
      <c r="U295" s="28">
        <v>16364.168259559707</v>
      </c>
      <c r="V295" s="28">
        <v>16318.308148197251</v>
      </c>
      <c r="W295" s="28">
        <v>16272.662504004908</v>
      </c>
      <c r="X295" s="28">
        <v>16227.15076050624</v>
      </c>
      <c r="Y295" s="28">
        <v>16181.687602411925</v>
      </c>
      <c r="Z295" s="28">
        <v>16136.252115295054</v>
      </c>
      <c r="AA295" s="28">
        <v>16090.883199421889</v>
      </c>
      <c r="AB295" s="28">
        <v>16045.626496839195</v>
      </c>
      <c r="AC295" s="28">
        <v>16000.370722883255</v>
      </c>
      <c r="AD295" s="28">
        <v>15955.096103692902</v>
      </c>
      <c r="AE295" s="28">
        <v>15909.819871345153</v>
      </c>
      <c r="AF295" s="28">
        <v>15864.54675921275</v>
      </c>
      <c r="AG295" s="28">
        <v>15819.458149805228</v>
      </c>
      <c r="AH295" s="7"/>
    </row>
    <row r="296" spans="1:34" x14ac:dyDescent="0.3">
      <c r="B296" t="s">
        <v>329</v>
      </c>
      <c r="C296" s="28">
        <v>16655.934086564135</v>
      </c>
      <c r="D296" s="31">
        <v>16384.674068252309</v>
      </c>
      <c r="E296" s="29">
        <v>15777.16</v>
      </c>
      <c r="F296" s="31">
        <v>15367.658910545857</v>
      </c>
      <c r="G296" s="28">
        <v>14895.638114018533</v>
      </c>
      <c r="H296" s="28">
        <v>14725.938252059605</v>
      </c>
      <c r="I296" s="28">
        <v>14623.961121472155</v>
      </c>
      <c r="J296" s="28">
        <v>14494.222565633525</v>
      </c>
      <c r="K296" s="28">
        <v>14459.099422365542</v>
      </c>
      <c r="L296" s="28">
        <v>14372.353731138857</v>
      </c>
      <c r="M296" s="28">
        <v>14342.873018243119</v>
      </c>
      <c r="N296" s="28">
        <v>14313.174517523805</v>
      </c>
      <c r="O296" s="28">
        <v>14335.981837363968</v>
      </c>
      <c r="P296" s="28">
        <v>14256.139236971352</v>
      </c>
      <c r="Q296" s="28">
        <v>14199.445623440435</v>
      </c>
      <c r="R296" s="28">
        <v>14167.307022519524</v>
      </c>
      <c r="S296" s="28">
        <v>14188.415636101889</v>
      </c>
      <c r="T296" s="28">
        <v>14148.41654843467</v>
      </c>
      <c r="U296" s="28">
        <v>14108.764782017113</v>
      </c>
      <c r="V296" s="28">
        <v>14069.485425641038</v>
      </c>
      <c r="W296" s="28">
        <v>14027.357019086408</v>
      </c>
      <c r="X296" s="28">
        <v>13987.570812622658</v>
      </c>
      <c r="Y296" s="28">
        <v>13948.400180177883</v>
      </c>
      <c r="Z296" s="28">
        <v>13909.403963912986</v>
      </c>
      <c r="AA296" s="28">
        <v>13870.678868807598</v>
      </c>
      <c r="AB296" s="28">
        <v>13831.108515118618</v>
      </c>
      <c r="AC296" s="28">
        <v>13792.134248284623</v>
      </c>
      <c r="AD296" s="28">
        <v>13753.30552906248</v>
      </c>
      <c r="AE296" s="28">
        <v>13714.655886834786</v>
      </c>
      <c r="AF296" s="28">
        <v>13675.168999699836</v>
      </c>
      <c r="AG296" s="28">
        <v>13636.419394032739</v>
      </c>
      <c r="AH296" s="7"/>
    </row>
    <row r="297" spans="1:34" x14ac:dyDescent="0.3">
      <c r="B297" t="s">
        <v>330</v>
      </c>
      <c r="C297" s="28">
        <v>204.14274752502459</v>
      </c>
      <c r="D297" s="31">
        <v>201.04406766058949</v>
      </c>
      <c r="E297" s="29">
        <v>188.50458930338084</v>
      </c>
      <c r="F297" s="31">
        <v>188.5395216541219</v>
      </c>
      <c r="G297" s="28">
        <v>183.03760463954262</v>
      </c>
      <c r="H297" s="28">
        <v>180.45287282955641</v>
      </c>
      <c r="I297" s="28">
        <v>179.19162849258194</v>
      </c>
      <c r="J297" s="28">
        <v>177.71851628423116</v>
      </c>
      <c r="K297" s="28">
        <v>177.58660733871233</v>
      </c>
      <c r="L297" s="28">
        <v>176.51406930232633</v>
      </c>
      <c r="M297" s="28">
        <v>176.19290019504999</v>
      </c>
      <c r="N297" s="28">
        <v>175.90048172213662</v>
      </c>
      <c r="O297" s="28">
        <v>176.3500095669016</v>
      </c>
      <c r="P297" s="28">
        <v>175.3521431920372</v>
      </c>
      <c r="Q297" s="28">
        <v>175.08580614464483</v>
      </c>
      <c r="R297" s="28">
        <v>174.82081363759659</v>
      </c>
      <c r="S297" s="28">
        <v>175.28230666195088</v>
      </c>
      <c r="T297" s="28">
        <v>174.76425351302731</v>
      </c>
      <c r="U297" s="28">
        <v>174.36126096005424</v>
      </c>
      <c r="V297" s="28">
        <v>173.96297122736331</v>
      </c>
      <c r="W297" s="28">
        <v>174.00353683982988</v>
      </c>
      <c r="X297" s="28">
        <v>173.48559631479318</v>
      </c>
      <c r="Y297" s="28">
        <v>173.0869807918144</v>
      </c>
      <c r="Z297" s="28">
        <v>172.68975771709145</v>
      </c>
      <c r="AA297" s="28">
        <v>172.39910326275566</v>
      </c>
      <c r="AB297" s="28">
        <v>171.87320675253994</v>
      </c>
      <c r="AC297" s="28">
        <v>171.46355416170445</v>
      </c>
      <c r="AD297" s="28">
        <v>171.05133937992042</v>
      </c>
      <c r="AE297" s="28">
        <v>170.74860275870506</v>
      </c>
      <c r="AF297" s="28">
        <v>170.20760848174797</v>
      </c>
      <c r="AG297" s="28">
        <v>169.78481156280611</v>
      </c>
      <c r="AH297" s="7"/>
    </row>
    <row r="298" spans="1:34" x14ac:dyDescent="0.3">
      <c r="B298" t="s">
        <v>331</v>
      </c>
      <c r="C298" s="28">
        <v>1766.4051005097087</v>
      </c>
      <c r="D298" s="31">
        <v>1734.9443575856233</v>
      </c>
      <c r="E298" s="29">
        <v>1733.7850895367981</v>
      </c>
      <c r="F298" s="31">
        <v>1659.7898153061658</v>
      </c>
      <c r="G298" s="28">
        <v>1609.0826162273111</v>
      </c>
      <c r="H298" s="28">
        <v>1592.63467201003</v>
      </c>
      <c r="I298" s="28">
        <v>1581.5070445926683</v>
      </c>
      <c r="J298" s="28">
        <v>1569.0286411895431</v>
      </c>
      <c r="K298" s="28">
        <v>1567.2633509550269</v>
      </c>
      <c r="L298" s="28">
        <v>1559.5475098764884</v>
      </c>
      <c r="M298" s="28">
        <v>1556.6151525419059</v>
      </c>
      <c r="N298" s="28">
        <v>1553.6900114775133</v>
      </c>
      <c r="O298" s="28">
        <v>1556.0074424442396</v>
      </c>
      <c r="P298" s="28">
        <v>1548.7875561925762</v>
      </c>
      <c r="Q298" s="28">
        <v>1546.2796973268037</v>
      </c>
      <c r="R298" s="28">
        <v>1543.5530974220533</v>
      </c>
      <c r="S298" s="28">
        <v>1545.9563697531767</v>
      </c>
      <c r="T298" s="28">
        <v>1542.9463606553736</v>
      </c>
      <c r="U298" s="28">
        <v>1539.2264648896094</v>
      </c>
      <c r="V298" s="28">
        <v>1535.3220934650005</v>
      </c>
      <c r="W298" s="28">
        <v>1534.0229821786493</v>
      </c>
      <c r="X298" s="28">
        <v>1531.0165201105885</v>
      </c>
      <c r="Y298" s="28">
        <v>1527.3421156815109</v>
      </c>
      <c r="Z298" s="28">
        <v>1523.4550247548964</v>
      </c>
      <c r="AA298" s="28">
        <v>1519.2561598998884</v>
      </c>
      <c r="AB298" s="28">
        <v>1516.1778014100032</v>
      </c>
      <c r="AC298" s="28">
        <v>1512.4178593360316</v>
      </c>
      <c r="AD298" s="28">
        <v>1508.4106782367614</v>
      </c>
      <c r="AE298" s="28">
        <v>1504.1314030124056</v>
      </c>
      <c r="AF298" s="28">
        <v>1500.9192753272546</v>
      </c>
      <c r="AG298" s="28">
        <v>1496.9963049365238</v>
      </c>
      <c r="AH298" s="7"/>
    </row>
    <row r="299" spans="1:34" x14ac:dyDescent="0.3">
      <c r="B299" t="s">
        <v>332</v>
      </c>
      <c r="C299" s="28">
        <v>410.50872784527206</v>
      </c>
      <c r="D299" s="31">
        <v>371.28378551134642</v>
      </c>
      <c r="E299" s="29">
        <v>326.51108616500494</v>
      </c>
      <c r="F299" s="31">
        <v>319.14608875749957</v>
      </c>
      <c r="G299" s="28">
        <v>353.88214993754241</v>
      </c>
      <c r="H299" s="28">
        <v>358.72892484207034</v>
      </c>
      <c r="I299" s="28">
        <v>355.67372703779984</v>
      </c>
      <c r="J299" s="28">
        <v>351.96550667513242</v>
      </c>
      <c r="K299" s="28">
        <v>346.55043262105795</v>
      </c>
      <c r="L299" s="28">
        <v>347.57808959495674</v>
      </c>
      <c r="M299" s="28">
        <v>342.77666724057849</v>
      </c>
      <c r="N299" s="28">
        <v>338.23098717857874</v>
      </c>
      <c r="O299" s="28">
        <v>333.99355017285882</v>
      </c>
      <c r="P299" s="28">
        <v>330.02046578515103</v>
      </c>
      <c r="Q299" s="28">
        <v>326.1537014615422</v>
      </c>
      <c r="R299" s="28">
        <v>322.37383016393341</v>
      </c>
      <c r="S299" s="28">
        <v>319.84500204461438</v>
      </c>
      <c r="T299" s="28">
        <v>317.30433660383943</v>
      </c>
      <c r="U299" s="28">
        <v>315.56227771588601</v>
      </c>
      <c r="V299" s="28">
        <v>313.87841081083917</v>
      </c>
      <c r="W299" s="28">
        <v>312.21343207030463</v>
      </c>
      <c r="X299" s="28">
        <v>310.58696885661919</v>
      </c>
      <c r="Y299" s="28">
        <v>308.94956477380987</v>
      </c>
      <c r="Z299" s="28">
        <v>307.35757579612005</v>
      </c>
      <c r="AA299" s="28">
        <v>305.77384985759647</v>
      </c>
      <c r="AB299" s="28">
        <v>304.2327884223094</v>
      </c>
      <c r="AC299" s="28">
        <v>302.67337141845314</v>
      </c>
      <c r="AD299" s="28">
        <v>301.1775165206916</v>
      </c>
      <c r="AE299" s="28">
        <v>299.66875943495791</v>
      </c>
      <c r="AF299" s="28">
        <v>298.16568098529279</v>
      </c>
      <c r="AG299" s="28">
        <v>296.69272600489791</v>
      </c>
      <c r="AH299" s="7"/>
    </row>
    <row r="300" spans="1:34" x14ac:dyDescent="0.3">
      <c r="B300" t="s">
        <v>333</v>
      </c>
      <c r="C300" s="28">
        <v>134.96940732316276</v>
      </c>
      <c r="D300" s="31">
        <v>137.71160711877377</v>
      </c>
      <c r="E300" s="29">
        <v>94.826908756238367</v>
      </c>
      <c r="F300" s="31">
        <v>126.47244917139362</v>
      </c>
      <c r="G300" s="28">
        <v>124.97701937635075</v>
      </c>
      <c r="H300" s="28">
        <v>126.90995335671137</v>
      </c>
      <c r="I300" s="28">
        <v>126.3727927489999</v>
      </c>
      <c r="J300" s="28">
        <v>125.58266420973796</v>
      </c>
      <c r="K300" s="28">
        <v>123.98376705092571</v>
      </c>
      <c r="L300" s="28">
        <v>124.68274256609023</v>
      </c>
      <c r="M300" s="28">
        <v>123.2921344617975</v>
      </c>
      <c r="N300" s="28">
        <v>122.00676313916159</v>
      </c>
      <c r="O300" s="28">
        <v>120.75362935231155</v>
      </c>
      <c r="P300" s="28">
        <v>119.55179652681799</v>
      </c>
      <c r="Q300" s="28">
        <v>118.39497122212059</v>
      </c>
      <c r="R300" s="28">
        <v>117.26131290877986</v>
      </c>
      <c r="S300" s="28">
        <v>116.15661870726896</v>
      </c>
      <c r="T300" s="28">
        <v>115.05117505919051</v>
      </c>
      <c r="U300" s="28">
        <v>114.43506379146152</v>
      </c>
      <c r="V300" s="28">
        <v>113.84083686742748</v>
      </c>
      <c r="W300" s="28">
        <v>113.24712364413513</v>
      </c>
      <c r="X300" s="28">
        <v>112.67245241599858</v>
      </c>
      <c r="Y300" s="28">
        <v>112.09035080132266</v>
      </c>
      <c r="Z300" s="28">
        <v>111.5273829283777</v>
      </c>
      <c r="AA300" s="28">
        <v>110.9568074084666</v>
      </c>
      <c r="AB300" s="28">
        <v>110.41577495014369</v>
      </c>
      <c r="AC300" s="28">
        <v>109.86327949685905</v>
      </c>
      <c r="AD300" s="28">
        <v>109.33263030746589</v>
      </c>
      <c r="AE300" s="28">
        <v>108.7968091187161</v>
      </c>
      <c r="AF300" s="28">
        <v>108.26678453303832</v>
      </c>
      <c r="AG300" s="28">
        <v>107.74650308267996</v>
      </c>
      <c r="AH300" s="7"/>
    </row>
    <row r="301" spans="1:34" x14ac:dyDescent="0.3">
      <c r="B301" t="s">
        <v>334</v>
      </c>
      <c r="C301" s="28">
        <v>102.74845849392437</v>
      </c>
      <c r="D301" s="31">
        <v>89.238067668995583</v>
      </c>
      <c r="E301" s="29">
        <v>111.81841018558195</v>
      </c>
      <c r="F301" s="31">
        <v>111.81841018558195</v>
      </c>
      <c r="G301" s="28">
        <v>111.81841018558195</v>
      </c>
      <c r="H301" s="28">
        <v>111.81841018558195</v>
      </c>
      <c r="I301" s="28">
        <v>111.81841018558195</v>
      </c>
      <c r="J301" s="28">
        <v>111.81841018558195</v>
      </c>
      <c r="K301" s="28">
        <v>111.81841018558195</v>
      </c>
      <c r="L301" s="28">
        <v>111.81841018558195</v>
      </c>
      <c r="M301" s="28">
        <v>111.81841018558195</v>
      </c>
      <c r="N301" s="28">
        <v>111.81841018558195</v>
      </c>
      <c r="O301" s="28">
        <v>111.81841018558195</v>
      </c>
      <c r="P301" s="28">
        <v>111.81841018558195</v>
      </c>
      <c r="Q301" s="28">
        <v>111.81841018558195</v>
      </c>
      <c r="R301" s="28">
        <v>111.81841018558195</v>
      </c>
      <c r="S301" s="28">
        <v>111.81841018558195</v>
      </c>
      <c r="T301" s="28">
        <v>111.81841018558195</v>
      </c>
      <c r="U301" s="28">
        <v>111.81841018558195</v>
      </c>
      <c r="V301" s="28">
        <v>111.81841018558195</v>
      </c>
      <c r="W301" s="28">
        <v>111.81841018558195</v>
      </c>
      <c r="X301" s="28">
        <v>111.81841018558195</v>
      </c>
      <c r="Y301" s="28">
        <v>111.81841018558195</v>
      </c>
      <c r="Z301" s="28">
        <v>111.81841018558195</v>
      </c>
      <c r="AA301" s="28">
        <v>111.81841018558195</v>
      </c>
      <c r="AB301" s="28">
        <v>111.81841018558195</v>
      </c>
      <c r="AC301" s="28">
        <v>111.81841018558195</v>
      </c>
      <c r="AD301" s="28">
        <v>111.81841018558195</v>
      </c>
      <c r="AE301" s="28">
        <v>111.81841018558195</v>
      </c>
      <c r="AF301" s="28">
        <v>111.81841018558195</v>
      </c>
      <c r="AG301" s="28">
        <v>111.81841018558195</v>
      </c>
      <c r="AH301" s="7"/>
    </row>
    <row r="302" spans="1:34" x14ac:dyDescent="0.3">
      <c r="A302" t="s">
        <v>336</v>
      </c>
      <c r="B302" t="s">
        <v>123</v>
      </c>
      <c r="C302" s="28">
        <v>1881.4092855918395</v>
      </c>
      <c r="D302" s="31">
        <v>1837.2496018320182</v>
      </c>
      <c r="E302" s="29">
        <v>1814.371846951733</v>
      </c>
      <c r="F302" s="31">
        <v>1837.7424961196677</v>
      </c>
      <c r="G302" s="28">
        <v>1869.2324658886239</v>
      </c>
      <c r="H302" s="28">
        <v>1870.2570892141866</v>
      </c>
      <c r="I302" s="28">
        <v>1872.198959029711</v>
      </c>
      <c r="J302" s="28">
        <v>1872.8025334499387</v>
      </c>
      <c r="K302" s="28">
        <v>1874.6318773510752</v>
      </c>
      <c r="L302" s="28">
        <v>1873.6805065996241</v>
      </c>
      <c r="M302" s="28">
        <v>1873.2673139910905</v>
      </c>
      <c r="N302" s="28">
        <v>1872.9087565521761</v>
      </c>
      <c r="O302" s="28">
        <v>1874.2709090473022</v>
      </c>
      <c r="P302" s="28">
        <v>1872.3545675267251</v>
      </c>
      <c r="Q302" s="28">
        <v>1872.1382387296192</v>
      </c>
      <c r="R302" s="28">
        <v>1871.9272015787881</v>
      </c>
      <c r="S302" s="28">
        <v>1873.802802524717</v>
      </c>
      <c r="T302" s="28">
        <v>1872.3422316506656</v>
      </c>
      <c r="U302" s="28">
        <v>1873.5492072775569</v>
      </c>
      <c r="V302" s="28">
        <v>1874.7733857709034</v>
      </c>
      <c r="W302" s="28">
        <v>1877.6521291702859</v>
      </c>
      <c r="X302" s="28">
        <v>1877.2253537757256</v>
      </c>
      <c r="Y302" s="28">
        <v>1878.4291562600822</v>
      </c>
      <c r="Z302" s="28">
        <v>1879.6545011677026</v>
      </c>
      <c r="AA302" s="28">
        <v>1882.5078971762302</v>
      </c>
      <c r="AB302" s="28">
        <v>1882.083415779143</v>
      </c>
      <c r="AC302" s="28">
        <v>1883.2789628387491</v>
      </c>
      <c r="AD302" s="28">
        <v>1884.5086462505346</v>
      </c>
      <c r="AE302" s="28">
        <v>1887.3518177631163</v>
      </c>
      <c r="AF302" s="28">
        <v>1886.9226268045975</v>
      </c>
      <c r="AG302" s="28">
        <v>1888.60349289021</v>
      </c>
      <c r="AH302" s="7"/>
    </row>
    <row r="303" spans="1:34" x14ac:dyDescent="0.3">
      <c r="B303" t="s">
        <v>329</v>
      </c>
      <c r="C303" s="28">
        <v>593.57574806374168</v>
      </c>
      <c r="D303" s="31">
        <v>586.324645703844</v>
      </c>
      <c r="E303" s="29">
        <v>555.99852844373288</v>
      </c>
      <c r="F303" s="31">
        <v>533.96653673674291</v>
      </c>
      <c r="G303" s="28">
        <v>541.06818077188495</v>
      </c>
      <c r="H303" s="28">
        <v>539.18148571728489</v>
      </c>
      <c r="I303" s="28">
        <v>537.80721512601394</v>
      </c>
      <c r="J303" s="28">
        <v>535.47420931644388</v>
      </c>
      <c r="K303" s="28">
        <v>535.92649137457397</v>
      </c>
      <c r="L303" s="28">
        <v>533.57850828688197</v>
      </c>
      <c r="M303" s="28">
        <v>532.83058819569692</v>
      </c>
      <c r="N303" s="28">
        <v>532.14121939513291</v>
      </c>
      <c r="O303" s="28">
        <v>533.01398858021389</v>
      </c>
      <c r="P303" s="28">
        <v>530.88795362748294</v>
      </c>
      <c r="Q303" s="28">
        <v>530.31521463519289</v>
      </c>
      <c r="R303" s="28">
        <v>529.77157542973987</v>
      </c>
      <c r="S303" s="28">
        <v>530.74392800315991</v>
      </c>
      <c r="T303" s="28">
        <v>528.7103641039979</v>
      </c>
      <c r="U303" s="28">
        <v>528.20381301142595</v>
      </c>
      <c r="V303" s="28">
        <v>527.71136650319397</v>
      </c>
      <c r="W303" s="28">
        <v>528.72837081635396</v>
      </c>
      <c r="X303" s="28">
        <v>526.74348488841088</v>
      </c>
      <c r="Y303" s="28">
        <v>526.2688997578349</v>
      </c>
      <c r="Z303" s="28">
        <v>525.79991705687996</v>
      </c>
      <c r="AA303" s="28">
        <v>526.82688736249895</v>
      </c>
      <c r="AB303" s="28">
        <v>524.85818924366095</v>
      </c>
      <c r="AC303" s="28">
        <v>524.38821919099087</v>
      </c>
      <c r="AD303" s="28">
        <v>523.91928085709492</v>
      </c>
      <c r="AE303" s="28">
        <v>524.93650294570398</v>
      </c>
      <c r="AF303" s="28">
        <v>522.99077213183193</v>
      </c>
      <c r="AG303" s="28">
        <v>522.93695634634889</v>
      </c>
      <c r="AH303" s="7"/>
    </row>
    <row r="304" spans="1:34" x14ac:dyDescent="0.3">
      <c r="B304" t="s">
        <v>330</v>
      </c>
      <c r="C304" s="28">
        <v>88.71913291861128</v>
      </c>
      <c r="D304" s="31">
        <v>92.071964266532191</v>
      </c>
      <c r="E304" s="29">
        <v>88.920118212542192</v>
      </c>
      <c r="F304" s="31">
        <v>90.739934641665172</v>
      </c>
      <c r="G304" s="28">
        <v>91.406829937649334</v>
      </c>
      <c r="H304" s="28">
        <v>91.947425553712577</v>
      </c>
      <c r="I304" s="28">
        <v>92.498384230606518</v>
      </c>
      <c r="J304" s="28">
        <v>93.037260854846096</v>
      </c>
      <c r="K304" s="28">
        <v>93.615425160482815</v>
      </c>
      <c r="L304" s="28">
        <v>94.150600167932168</v>
      </c>
      <c r="M304" s="28">
        <v>94.710332030903004</v>
      </c>
      <c r="N304" s="28">
        <v>95.27103664582873</v>
      </c>
      <c r="O304" s="28">
        <v>95.855786208543336</v>
      </c>
      <c r="P304" s="28">
        <v>96.394722981956392</v>
      </c>
      <c r="Q304" s="28">
        <v>96.957586921297263</v>
      </c>
      <c r="R304" s="28">
        <v>97.521041920334994</v>
      </c>
      <c r="S304" s="28">
        <v>98.107930501041608</v>
      </c>
      <c r="T304" s="28">
        <v>98.648950181889177</v>
      </c>
      <c r="U304" s="28">
        <v>99.213539355415321</v>
      </c>
      <c r="V304" s="28">
        <v>99.778527442602694</v>
      </c>
      <c r="W304" s="28">
        <v>100.36684619293717</v>
      </c>
      <c r="X304" s="28">
        <v>100.90938584678969</v>
      </c>
      <c r="Y304" s="28">
        <v>101.47526482646144</v>
      </c>
      <c r="Z304" s="28">
        <v>102.04143514796445</v>
      </c>
      <c r="AA304" s="28">
        <v>102.63074922376094</v>
      </c>
      <c r="AB304" s="28">
        <v>103.17439704186597</v>
      </c>
      <c r="AC304" s="28">
        <v>103.74122243091375</v>
      </c>
      <c r="AD304" s="28">
        <v>104.30828293170929</v>
      </c>
      <c r="AE304" s="28">
        <v>104.89834857397284</v>
      </c>
      <c r="AF304" s="28">
        <v>105.44320977534355</v>
      </c>
      <c r="AG304" s="28">
        <v>106.01621860902199</v>
      </c>
      <c r="AH304" s="7"/>
    </row>
    <row r="305" spans="1:34" x14ac:dyDescent="0.3">
      <c r="B305" t="s">
        <v>331</v>
      </c>
      <c r="C305" s="28">
        <v>993.11450403536173</v>
      </c>
      <c r="D305" s="31">
        <v>968.24596819651288</v>
      </c>
      <c r="E305" s="29">
        <v>1001.6766110726933</v>
      </c>
      <c r="F305" s="31">
        <v>1038.1742807649102</v>
      </c>
      <c r="G305" s="28">
        <v>1040.8088729611095</v>
      </c>
      <c r="H305" s="28">
        <v>1042.5196342809145</v>
      </c>
      <c r="I305" s="28">
        <v>1044.2027290567387</v>
      </c>
      <c r="J305" s="28">
        <v>1045.751196820961</v>
      </c>
      <c r="K305" s="28">
        <v>1047.5235445139601</v>
      </c>
      <c r="L305" s="28">
        <v>1049.0806050470144</v>
      </c>
      <c r="M305" s="28">
        <v>1048.9446242830722</v>
      </c>
      <c r="N305" s="28">
        <v>1048.8103233435597</v>
      </c>
      <c r="O305" s="28">
        <v>1048.7993588209551</v>
      </c>
      <c r="P305" s="28">
        <v>1048.5330987227612</v>
      </c>
      <c r="Q305" s="28">
        <v>1048.411176602563</v>
      </c>
      <c r="R305" s="28">
        <v>1048.2895693447745</v>
      </c>
      <c r="S305" s="28">
        <v>1048.2980423179213</v>
      </c>
      <c r="T305" s="28">
        <v>1048.0427862286454</v>
      </c>
      <c r="U305" s="28">
        <v>1048.4547804358447</v>
      </c>
      <c r="V305" s="28">
        <v>1048.8624084075075</v>
      </c>
      <c r="W305" s="28">
        <v>1049.4047425805693</v>
      </c>
      <c r="X305" s="28">
        <v>1049.6852119204982</v>
      </c>
      <c r="Y305" s="28">
        <v>1050.0862955925579</v>
      </c>
      <c r="Z305" s="28">
        <v>1050.4929255662526</v>
      </c>
      <c r="AA305" s="28">
        <v>1051.0223408510944</v>
      </c>
      <c r="AB305" s="28">
        <v>1051.2994429492728</v>
      </c>
      <c r="AC305" s="28">
        <v>1051.6990764703869</v>
      </c>
      <c r="AD305" s="28">
        <v>1052.1084733895843</v>
      </c>
      <c r="AE305" s="28">
        <v>1052.6406684279193</v>
      </c>
      <c r="AF305" s="28">
        <v>1052.9146306913162</v>
      </c>
      <c r="AG305" s="28">
        <v>1053.3721433368</v>
      </c>
      <c r="AH305" s="7"/>
    </row>
    <row r="306" spans="1:34" x14ac:dyDescent="0.3">
      <c r="B306" t="s">
        <v>332</v>
      </c>
      <c r="C306" s="28">
        <v>130.56646643722851</v>
      </c>
      <c r="D306" s="31">
        <v>118.44429515344423</v>
      </c>
      <c r="E306" s="29">
        <v>102.60359046605807</v>
      </c>
      <c r="F306" s="31">
        <v>99.899004969866496</v>
      </c>
      <c r="G306" s="28">
        <v>118.66609150186177</v>
      </c>
      <c r="H306" s="28">
        <v>119.09952621282125</v>
      </c>
      <c r="I306" s="28">
        <v>119.76360279205497</v>
      </c>
      <c r="J306" s="28">
        <v>120.25724042060287</v>
      </c>
      <c r="K306" s="28">
        <v>119.45512662163931</v>
      </c>
      <c r="L306" s="28">
        <v>118.85935266674193</v>
      </c>
      <c r="M306" s="28">
        <v>118.70927396009652</v>
      </c>
      <c r="N306" s="28">
        <v>118.54883778234694</v>
      </c>
      <c r="O306" s="28">
        <v>118.41505476208995</v>
      </c>
      <c r="P306" s="28">
        <v>118.30702379728137</v>
      </c>
      <c r="Q306" s="28">
        <v>118.18008789570395</v>
      </c>
      <c r="R306" s="28">
        <v>118.03588234318156</v>
      </c>
      <c r="S306" s="28">
        <v>118.31178725891132</v>
      </c>
      <c r="T306" s="28">
        <v>118.57259588324942</v>
      </c>
      <c r="U306" s="28">
        <v>119.10913132211189</v>
      </c>
      <c r="V306" s="28">
        <v>119.65054716224037</v>
      </c>
      <c r="W306" s="28">
        <v>120.18417910898219</v>
      </c>
      <c r="X306" s="28">
        <v>120.71925505530291</v>
      </c>
      <c r="Y306" s="28">
        <v>121.23786958510692</v>
      </c>
      <c r="Z306" s="28">
        <v>121.76305904217176</v>
      </c>
      <c r="AA306" s="28">
        <v>122.28113137752359</v>
      </c>
      <c r="AB306" s="28">
        <v>122.80658784227998</v>
      </c>
      <c r="AC306" s="28">
        <v>123.31546991559149</v>
      </c>
      <c r="AD306" s="28">
        <v>123.84159953767706</v>
      </c>
      <c r="AE306" s="28">
        <v>124.35425436015517</v>
      </c>
      <c r="AF306" s="28">
        <v>124.86131376968422</v>
      </c>
      <c r="AG306" s="28">
        <v>125.37338323064866</v>
      </c>
      <c r="AH306" s="7"/>
    </row>
    <row r="307" spans="1:34" x14ac:dyDescent="0.3">
      <c r="B307" t="s">
        <v>333</v>
      </c>
      <c r="C307" s="28">
        <v>42.928389571182464</v>
      </c>
      <c r="D307" s="31">
        <v>43.931770996050467</v>
      </c>
      <c r="E307" s="29">
        <v>29.798624682135344</v>
      </c>
      <c r="F307" s="31">
        <v>39.588364931911904</v>
      </c>
      <c r="G307" s="28">
        <v>41.90811664154711</v>
      </c>
      <c r="H307" s="28">
        <v>42.134643374882238</v>
      </c>
      <c r="I307" s="28">
        <v>42.552653749725586</v>
      </c>
      <c r="J307" s="28">
        <v>42.908251962513461</v>
      </c>
      <c r="K307" s="28">
        <v>42.736915605847692</v>
      </c>
      <c r="L307" s="28">
        <v>42.637066356482279</v>
      </c>
      <c r="M307" s="28">
        <v>42.69812144675042</v>
      </c>
      <c r="N307" s="28">
        <v>42.762965310736412</v>
      </c>
      <c r="O307" s="28">
        <v>42.812346600928663</v>
      </c>
      <c r="P307" s="28">
        <v>42.857394322671695</v>
      </c>
      <c r="Q307" s="28">
        <v>42.899798600290858</v>
      </c>
      <c r="R307" s="28">
        <v>42.934758466185961</v>
      </c>
      <c r="S307" s="28">
        <v>42.966740369111506</v>
      </c>
      <c r="T307" s="28">
        <v>42.993161178312469</v>
      </c>
      <c r="U307" s="28">
        <v>43.193569078187913</v>
      </c>
      <c r="V307" s="28">
        <v>43.396162180787563</v>
      </c>
      <c r="W307" s="28">
        <v>43.593616396872235</v>
      </c>
      <c r="X307" s="28">
        <v>43.793641990152466</v>
      </c>
      <c r="Y307" s="28">
        <v>43.98645242354992</v>
      </c>
      <c r="Z307" s="28">
        <v>44.18279027986263</v>
      </c>
      <c r="AA307" s="28">
        <v>44.372414286781151</v>
      </c>
      <c r="AB307" s="28">
        <v>44.570424627491917</v>
      </c>
      <c r="AC307" s="28">
        <v>44.760600756294906</v>
      </c>
      <c r="AD307" s="28">
        <v>44.956635459897811</v>
      </c>
      <c r="AE307" s="28">
        <v>45.147669380793666</v>
      </c>
      <c r="AF307" s="28">
        <v>45.338326361850115</v>
      </c>
      <c r="AG307" s="28">
        <v>45.530417292819294</v>
      </c>
      <c r="AH307" s="7"/>
    </row>
    <row r="308" spans="1:34" x14ac:dyDescent="0.3">
      <c r="B308" t="s">
        <v>334</v>
      </c>
      <c r="C308" s="28">
        <v>32.505044565714073</v>
      </c>
      <c r="D308" s="31">
        <v>28.230957515634458</v>
      </c>
      <c r="E308" s="29">
        <v>35.374374074571236</v>
      </c>
      <c r="F308" s="31">
        <v>35.374374074571236</v>
      </c>
      <c r="G308" s="28">
        <v>35.374374074571236</v>
      </c>
      <c r="H308" s="28">
        <v>35.374374074571236</v>
      </c>
      <c r="I308" s="28">
        <v>35.374374074571236</v>
      </c>
      <c r="J308" s="28">
        <v>35.374374074571236</v>
      </c>
      <c r="K308" s="28">
        <v>35.374374074571236</v>
      </c>
      <c r="L308" s="28">
        <v>35.374374074571236</v>
      </c>
      <c r="M308" s="28">
        <v>35.374374074571236</v>
      </c>
      <c r="N308" s="28">
        <v>35.374374074571236</v>
      </c>
      <c r="O308" s="28">
        <v>35.374374074571236</v>
      </c>
      <c r="P308" s="28">
        <v>35.374374074571236</v>
      </c>
      <c r="Q308" s="28">
        <v>35.374374074571236</v>
      </c>
      <c r="R308" s="28">
        <v>35.374374074571236</v>
      </c>
      <c r="S308" s="28">
        <v>35.374374074571236</v>
      </c>
      <c r="T308" s="28">
        <v>35.374374074571236</v>
      </c>
      <c r="U308" s="28">
        <v>35.374374074571236</v>
      </c>
      <c r="V308" s="28">
        <v>35.374374074571236</v>
      </c>
      <c r="W308" s="28">
        <v>35.374374074571236</v>
      </c>
      <c r="X308" s="28">
        <v>35.374374074571236</v>
      </c>
      <c r="Y308" s="28">
        <v>35.374374074571236</v>
      </c>
      <c r="Z308" s="28">
        <v>35.374374074571236</v>
      </c>
      <c r="AA308" s="28">
        <v>35.374374074571236</v>
      </c>
      <c r="AB308" s="28">
        <v>35.374374074571236</v>
      </c>
      <c r="AC308" s="28">
        <v>35.374374074571236</v>
      </c>
      <c r="AD308" s="28">
        <v>35.374374074571236</v>
      </c>
      <c r="AE308" s="28">
        <v>35.374374074571236</v>
      </c>
      <c r="AF308" s="28">
        <v>35.374374074571236</v>
      </c>
      <c r="AG308" s="28">
        <v>35.374374074571236</v>
      </c>
      <c r="AH308" s="7"/>
    </row>
    <row r="309" spans="1:34" x14ac:dyDescent="0.3">
      <c r="A309" t="s">
        <v>337</v>
      </c>
      <c r="B309" t="s">
        <v>337</v>
      </c>
      <c r="C309" s="28">
        <v>26.04208804973447</v>
      </c>
      <c r="D309" s="31">
        <v>24.401946411612322</v>
      </c>
      <c r="E309" s="29">
        <v>20.889348857469653</v>
      </c>
      <c r="F309" s="31">
        <v>20.889348857469653</v>
      </c>
      <c r="G309" s="28">
        <v>20.889348857469653</v>
      </c>
      <c r="H309" s="28">
        <v>20.889348857469653</v>
      </c>
      <c r="I309" s="28">
        <v>20.889348857469653</v>
      </c>
      <c r="J309" s="28">
        <v>20.889348857469653</v>
      </c>
      <c r="K309" s="28">
        <v>20.889348857469653</v>
      </c>
      <c r="L309" s="28">
        <v>20.889348857469653</v>
      </c>
      <c r="M309" s="28">
        <v>20.889348857469653</v>
      </c>
      <c r="N309" s="28">
        <v>20.889348857469653</v>
      </c>
      <c r="O309" s="28">
        <v>20.889348857469653</v>
      </c>
      <c r="P309" s="28">
        <v>20.889348857469653</v>
      </c>
      <c r="Q309" s="28">
        <v>20.889348857469653</v>
      </c>
      <c r="R309" s="28">
        <v>20.889348857469653</v>
      </c>
      <c r="S309" s="28">
        <v>20.889348857469653</v>
      </c>
      <c r="T309" s="28">
        <v>20.889348857469653</v>
      </c>
      <c r="U309" s="28">
        <v>20.889348857469653</v>
      </c>
      <c r="V309" s="28">
        <v>20.889348857469653</v>
      </c>
      <c r="W309" s="28">
        <v>20.889348857469653</v>
      </c>
      <c r="X309" s="28">
        <v>20.889348857469653</v>
      </c>
      <c r="Y309" s="28">
        <v>20.889348857469653</v>
      </c>
      <c r="Z309" s="28">
        <v>20.889348857469653</v>
      </c>
      <c r="AA309" s="28">
        <v>20.889348857469653</v>
      </c>
      <c r="AB309" s="28">
        <v>20.889348857469653</v>
      </c>
      <c r="AC309" s="28">
        <v>20.889348857469653</v>
      </c>
      <c r="AD309" s="28">
        <v>20.889348857469653</v>
      </c>
      <c r="AE309" s="28">
        <v>20.889348857469653</v>
      </c>
      <c r="AF309" s="28">
        <v>20.889348857469653</v>
      </c>
      <c r="AG309" s="28">
        <v>20.889348857469653</v>
      </c>
      <c r="AH309" s="7"/>
    </row>
    <row r="310" spans="1:34" x14ac:dyDescent="0.3">
      <c r="A310" t="s">
        <v>338</v>
      </c>
      <c r="B310" t="s">
        <v>123</v>
      </c>
      <c r="C310" s="28">
        <v>42869.25742798276</v>
      </c>
      <c r="D310" s="28">
        <v>42320.552750999232</v>
      </c>
      <c r="E310" s="29">
        <v>41345.504468844381</v>
      </c>
      <c r="F310" s="31">
        <v>40604.314760286456</v>
      </c>
      <c r="G310" s="28">
        <v>39972.504131110429</v>
      </c>
      <c r="H310" s="28">
        <v>39605.623786046941</v>
      </c>
      <c r="I310" s="28">
        <v>39406.556847575834</v>
      </c>
      <c r="J310" s="28">
        <v>39256.764740459294</v>
      </c>
      <c r="K310" s="28">
        <v>39284.066950037537</v>
      </c>
      <c r="L310" s="28">
        <v>39184.615053092763</v>
      </c>
      <c r="M310" s="28">
        <v>39148.874082503899</v>
      </c>
      <c r="N310" s="28">
        <v>39067.855006750993</v>
      </c>
      <c r="O310" s="28">
        <v>39116.727917903059</v>
      </c>
      <c r="P310" s="28">
        <v>38934.57796636915</v>
      </c>
      <c r="Q310" s="28">
        <v>38878.879221455194</v>
      </c>
      <c r="R310" s="28">
        <v>38847.028008618057</v>
      </c>
      <c r="S310" s="28">
        <v>38830.187784755944</v>
      </c>
      <c r="T310" s="28">
        <v>38684.631768230487</v>
      </c>
      <c r="U310" s="28">
        <v>38696.420680009469</v>
      </c>
      <c r="V310" s="28">
        <v>38707.158021014424</v>
      </c>
      <c r="W310" s="28">
        <v>38719.713519315817</v>
      </c>
      <c r="X310" s="28">
        <v>38727.284325406159</v>
      </c>
      <c r="Y310" s="28">
        <v>38734.995591209678</v>
      </c>
      <c r="Z310" s="28">
        <v>38741.594808813534</v>
      </c>
      <c r="AA310" s="28">
        <v>38748.607781172235</v>
      </c>
      <c r="AB310" s="28">
        <v>38752.2936169354</v>
      </c>
      <c r="AC310" s="28">
        <v>38756.246445429293</v>
      </c>
      <c r="AD310" s="28">
        <v>38759.184171160792</v>
      </c>
      <c r="AE310" s="28">
        <v>38762.667102709398</v>
      </c>
      <c r="AF310" s="28">
        <v>38762.806076763394</v>
      </c>
      <c r="AG310" s="28">
        <v>38764.306802097417</v>
      </c>
      <c r="AH310" s="7"/>
    </row>
    <row r="311" spans="1:34" x14ac:dyDescent="0.3">
      <c r="F311" s="37">
        <v>0</v>
      </c>
      <c r="G311" s="37">
        <v>0</v>
      </c>
      <c r="H311" s="37">
        <v>0</v>
      </c>
      <c r="I311" s="37">
        <v>0</v>
      </c>
      <c r="J311" s="37">
        <v>0</v>
      </c>
      <c r="K311" s="37">
        <v>0</v>
      </c>
      <c r="L311" s="37">
        <v>0</v>
      </c>
      <c r="M311" s="37">
        <v>0</v>
      </c>
      <c r="N311" s="37">
        <v>0</v>
      </c>
      <c r="O311" s="37">
        <v>0</v>
      </c>
      <c r="P311" s="37">
        <v>0</v>
      </c>
      <c r="Q311" s="37">
        <v>0</v>
      </c>
      <c r="R311" s="37">
        <v>0</v>
      </c>
      <c r="S311" s="37">
        <v>0</v>
      </c>
      <c r="T311" s="37">
        <v>0</v>
      </c>
      <c r="U311" s="37">
        <v>0</v>
      </c>
      <c r="V311" s="37">
        <v>0</v>
      </c>
      <c r="W311" s="37">
        <v>0</v>
      </c>
      <c r="X311" s="37">
        <v>0</v>
      </c>
      <c r="Y311" s="37">
        <v>0</v>
      </c>
      <c r="Z311" s="37">
        <v>0</v>
      </c>
      <c r="AA311" s="37">
        <v>0</v>
      </c>
      <c r="AB311" s="37">
        <v>0</v>
      </c>
      <c r="AC311" s="37">
        <v>0</v>
      </c>
      <c r="AD311" s="37">
        <v>0</v>
      </c>
      <c r="AE311" s="37">
        <v>0</v>
      </c>
      <c r="AF311" s="37">
        <v>0</v>
      </c>
      <c r="AG311" s="37">
        <v>0</v>
      </c>
    </row>
    <row r="312" spans="1:34" x14ac:dyDescent="0.3">
      <c r="A312" s="8" t="s">
        <v>339</v>
      </c>
      <c r="B312" s="8"/>
      <c r="C312" s="8">
        <v>2020</v>
      </c>
      <c r="D312" s="9">
        <v>2021</v>
      </c>
      <c r="E312" s="10">
        <v>2022</v>
      </c>
      <c r="F312" s="9">
        <v>2023</v>
      </c>
      <c r="G312" s="9">
        <v>2024</v>
      </c>
      <c r="H312" s="9">
        <v>2025</v>
      </c>
      <c r="I312" s="9">
        <v>2026</v>
      </c>
      <c r="J312" s="9">
        <v>2027</v>
      </c>
      <c r="K312" s="9">
        <v>2028</v>
      </c>
      <c r="L312" s="9">
        <v>2029</v>
      </c>
      <c r="M312" s="9">
        <v>2030</v>
      </c>
      <c r="N312" s="9">
        <v>2031</v>
      </c>
      <c r="O312" s="9">
        <v>2032</v>
      </c>
      <c r="P312" s="9">
        <v>2033</v>
      </c>
      <c r="Q312" s="9">
        <v>2034</v>
      </c>
      <c r="R312" s="9">
        <v>2035</v>
      </c>
      <c r="S312" s="9">
        <v>2036</v>
      </c>
      <c r="T312" s="9">
        <v>2037</v>
      </c>
      <c r="U312" s="9">
        <v>2038</v>
      </c>
      <c r="V312" s="9">
        <v>2039</v>
      </c>
      <c r="W312" s="9">
        <v>2040</v>
      </c>
      <c r="X312" s="9">
        <v>2041</v>
      </c>
      <c r="Y312" s="9">
        <v>2042</v>
      </c>
      <c r="Z312" s="9">
        <v>2043</v>
      </c>
      <c r="AA312" s="9">
        <v>2044</v>
      </c>
      <c r="AB312" s="9">
        <v>2045</v>
      </c>
      <c r="AC312" s="9">
        <v>2046</v>
      </c>
      <c r="AD312" s="9">
        <v>2047</v>
      </c>
      <c r="AE312" s="9">
        <v>2048</v>
      </c>
      <c r="AF312" s="9">
        <v>2049</v>
      </c>
      <c r="AG312" s="9">
        <v>2050</v>
      </c>
    </row>
    <row r="313" spans="1:34" x14ac:dyDescent="0.3">
      <c r="A313" t="s">
        <v>123</v>
      </c>
      <c r="B313" t="s">
        <v>340</v>
      </c>
      <c r="C313" s="28">
        <v>925.47434304012495</v>
      </c>
      <c r="D313" s="28">
        <v>906.58725300726201</v>
      </c>
      <c r="E313" s="29">
        <v>645.31843069363458</v>
      </c>
      <c r="F313" s="31">
        <v>733.84384173421313</v>
      </c>
      <c r="G313" s="28">
        <v>573.27350843190288</v>
      </c>
      <c r="H313" s="28">
        <v>599.71610316009173</v>
      </c>
      <c r="I313" s="28">
        <v>623.97625939921818</v>
      </c>
      <c r="J313" s="28">
        <v>652.97366844598309</v>
      </c>
      <c r="K313" s="28">
        <v>683.28292010329187</v>
      </c>
      <c r="L313" s="28">
        <v>719.95821137351777</v>
      </c>
      <c r="M313" s="28">
        <v>711.7749643150255</v>
      </c>
      <c r="N313" s="28">
        <v>708.43817313540239</v>
      </c>
      <c r="O313" s="28">
        <v>705.43482167912134</v>
      </c>
      <c r="P313" s="28">
        <v>704.03223302966944</v>
      </c>
      <c r="Q313" s="28">
        <v>699.37548837877057</v>
      </c>
      <c r="R313" s="28">
        <v>695.96115751882098</v>
      </c>
      <c r="S313" s="28">
        <v>634.71597417074281</v>
      </c>
      <c r="T313" s="28">
        <v>517.28912139238946</v>
      </c>
      <c r="U313" s="28">
        <v>518.53463166840356</v>
      </c>
      <c r="V313" s="28">
        <v>519.63507878373366</v>
      </c>
      <c r="W313" s="28">
        <v>521.87699136871834</v>
      </c>
      <c r="X313" s="28">
        <v>523.39031882937616</v>
      </c>
      <c r="Y313" s="28">
        <v>524.49112667264581</v>
      </c>
      <c r="Z313" s="28">
        <v>525.37017468221165</v>
      </c>
      <c r="AA313" s="28">
        <v>525.92840236507891</v>
      </c>
      <c r="AB313" s="28">
        <v>527.18941160836403</v>
      </c>
      <c r="AC313" s="28">
        <v>528.04432150817138</v>
      </c>
      <c r="AD313" s="28">
        <v>528.58213508080735</v>
      </c>
      <c r="AE313" s="28">
        <v>528.92482120126442</v>
      </c>
      <c r="AF313" s="28">
        <v>529.99491431284878</v>
      </c>
      <c r="AG313" s="28">
        <v>530.83903151195864</v>
      </c>
    </row>
    <row r="314" spans="1:34" x14ac:dyDescent="0.3">
      <c r="B314" t="s">
        <v>341</v>
      </c>
      <c r="C314" s="28">
        <v>6985.2744408355102</v>
      </c>
      <c r="D314" s="31">
        <v>6773.0369986216656</v>
      </c>
      <c r="E314" s="29">
        <v>6724.1790165684397</v>
      </c>
      <c r="F314" s="31">
        <v>6580.5056459050593</v>
      </c>
      <c r="G314" s="28">
        <v>6698.45384884745</v>
      </c>
      <c r="H314" s="28">
        <v>6656.3055038153252</v>
      </c>
      <c r="I314" s="28">
        <v>6625.3804614569763</v>
      </c>
      <c r="J314" s="28">
        <v>6601.4919005513502</v>
      </c>
      <c r="K314" s="28">
        <v>6594.8701022242703</v>
      </c>
      <c r="L314" s="28">
        <v>6572.35211573784</v>
      </c>
      <c r="M314" s="28">
        <v>6556.9385079934527</v>
      </c>
      <c r="N314" s="28">
        <v>6542.6852643515394</v>
      </c>
      <c r="O314" s="28">
        <v>6537.636820901299</v>
      </c>
      <c r="P314" s="28">
        <v>6515.5655029201553</v>
      </c>
      <c r="Q314" s="28">
        <v>6502.3633850033902</v>
      </c>
      <c r="R314" s="28">
        <v>6488.7193840336149</v>
      </c>
      <c r="S314" s="28">
        <v>6491.7874307763168</v>
      </c>
      <c r="T314" s="28">
        <v>6483.1263735116163</v>
      </c>
      <c r="U314" s="28">
        <v>6483.4153870319833</v>
      </c>
      <c r="V314" s="28">
        <v>6483.6106441701913</v>
      </c>
      <c r="W314" s="28">
        <v>6486.3340333077495</v>
      </c>
      <c r="X314" s="28">
        <v>6487.056021871912</v>
      </c>
      <c r="Y314" s="28">
        <v>6486.9175061493142</v>
      </c>
      <c r="Z314" s="28">
        <v>6486.5547392480694</v>
      </c>
      <c r="AA314" s="28">
        <v>6485.813775337735</v>
      </c>
      <c r="AB314" s="28">
        <v>6485.990494384816</v>
      </c>
      <c r="AC314" s="28">
        <v>6485.3258167600079</v>
      </c>
      <c r="AD314" s="28">
        <v>6484.5359875438844</v>
      </c>
      <c r="AE314" s="28">
        <v>6483.3652748375607</v>
      </c>
      <c r="AF314" s="28">
        <v>6482.9069598732585</v>
      </c>
      <c r="AG314" s="28">
        <v>6482.6710012168796</v>
      </c>
    </row>
    <row r="315" spans="1:34" x14ac:dyDescent="0.3">
      <c r="B315" t="s">
        <v>342</v>
      </c>
      <c r="C315" s="28">
        <v>34958.508644107125</v>
      </c>
      <c r="D315" s="31">
        <v>34640.928499370304</v>
      </c>
      <c r="E315" s="29">
        <v>33976.007021582307</v>
      </c>
      <c r="F315" s="31">
        <v>33289.965272647183</v>
      </c>
      <c r="G315" s="28">
        <v>32700.776773831076</v>
      </c>
      <c r="H315" s="28">
        <v>32349.602179071524</v>
      </c>
      <c r="I315" s="28">
        <v>32157.200126719639</v>
      </c>
      <c r="J315" s="28">
        <v>32002.29917146196</v>
      </c>
      <c r="K315" s="28">
        <v>32005.913927709975</v>
      </c>
      <c r="L315" s="28">
        <v>31892.304725981405</v>
      </c>
      <c r="M315" s="28">
        <v>31880.16061019542</v>
      </c>
      <c r="N315" s="28">
        <v>31816.731569264051</v>
      </c>
      <c r="O315" s="28">
        <v>31873.656275322639</v>
      </c>
      <c r="P315" s="28">
        <v>31714.980230419325</v>
      </c>
      <c r="Q315" s="28">
        <v>31677.140348073033</v>
      </c>
      <c r="R315" s="28">
        <v>31662.347467065621</v>
      </c>
      <c r="S315" s="28">
        <v>31703.684379808885</v>
      </c>
      <c r="T315" s="28">
        <v>31684.216273326481</v>
      </c>
      <c r="U315" s="28">
        <v>31694.470661309082</v>
      </c>
      <c r="V315" s="28">
        <v>31703.912298060499</v>
      </c>
      <c r="W315" s="28">
        <v>31711.50249463935</v>
      </c>
      <c r="X315" s="28">
        <v>31716.837984704871</v>
      </c>
      <c r="Y315" s="28">
        <v>31723.586958387717</v>
      </c>
      <c r="Z315" s="28">
        <v>31729.669894883253</v>
      </c>
      <c r="AA315" s="28">
        <v>31736.865603469421</v>
      </c>
      <c r="AB315" s="28">
        <v>31739.11371094222</v>
      </c>
      <c r="AC315" s="28">
        <v>31742.876307161114</v>
      </c>
      <c r="AD315" s="28">
        <v>31746.0660485361</v>
      </c>
      <c r="AE315" s="28">
        <v>31750.377006670573</v>
      </c>
      <c r="AF315" s="28">
        <v>31749.904202577287</v>
      </c>
      <c r="AG315" s="28">
        <v>31750.796769368579</v>
      </c>
    </row>
    <row r="316" spans="1:34" x14ac:dyDescent="0.3">
      <c r="B316" t="s">
        <v>343</v>
      </c>
      <c r="C316" s="28">
        <v>42869.25742798276</v>
      </c>
      <c r="D316" s="28">
        <v>42320.552750999232</v>
      </c>
      <c r="E316" s="29">
        <v>41345.504468844381</v>
      </c>
      <c r="F316" s="31">
        <v>40604.314760286456</v>
      </c>
      <c r="G316" s="28">
        <v>39972.504131110429</v>
      </c>
      <c r="H316" s="28">
        <v>39605.623786046941</v>
      </c>
      <c r="I316" s="28">
        <v>39406.556847575834</v>
      </c>
      <c r="J316" s="28">
        <v>39256.764740459294</v>
      </c>
      <c r="K316" s="28">
        <v>39284.066950037537</v>
      </c>
      <c r="L316" s="28">
        <v>39184.615053092763</v>
      </c>
      <c r="M316" s="28">
        <v>39148.874082503899</v>
      </c>
      <c r="N316" s="28">
        <v>39067.855006750993</v>
      </c>
      <c r="O316" s="28">
        <v>39116.727917903059</v>
      </c>
      <c r="P316" s="28">
        <v>38934.57796636915</v>
      </c>
      <c r="Q316" s="28">
        <v>38878.879221455194</v>
      </c>
      <c r="R316" s="28">
        <v>38847.028008618057</v>
      </c>
      <c r="S316" s="28">
        <v>38830.187784755944</v>
      </c>
      <c r="T316" s="28">
        <v>38684.631768230487</v>
      </c>
      <c r="U316" s="28">
        <v>38696.420680009469</v>
      </c>
      <c r="V316" s="28">
        <v>38707.158021014424</v>
      </c>
      <c r="W316" s="28">
        <v>38719.713519315817</v>
      </c>
      <c r="X316" s="28">
        <v>38727.284325406159</v>
      </c>
      <c r="Y316" s="28">
        <v>38734.995591209678</v>
      </c>
      <c r="Z316" s="28">
        <v>38741.594808813534</v>
      </c>
      <c r="AA316" s="28">
        <v>38748.607781172235</v>
      </c>
      <c r="AB316" s="28">
        <v>38752.2936169354</v>
      </c>
      <c r="AC316" s="28">
        <v>38756.246445429293</v>
      </c>
      <c r="AD316" s="28">
        <v>38759.184171160792</v>
      </c>
      <c r="AE316" s="28">
        <v>38762.667102709398</v>
      </c>
      <c r="AF316" s="28">
        <v>38762.806076763394</v>
      </c>
      <c r="AG316" s="28">
        <v>38764.306802097417</v>
      </c>
    </row>
    <row r="317" spans="1:34" x14ac:dyDescent="0.3">
      <c r="A317" t="s">
        <v>344</v>
      </c>
      <c r="B317" t="s">
        <v>158</v>
      </c>
      <c r="C317" s="28">
        <v>17408.726435986791</v>
      </c>
      <c r="D317" s="31">
        <v>17370.967013527366</v>
      </c>
      <c r="E317" s="29">
        <v>17361.761124302935</v>
      </c>
      <c r="F317" s="31">
        <v>17105.640177709549</v>
      </c>
      <c r="G317" s="28">
        <v>16986.036449590414</v>
      </c>
      <c r="H317" s="28">
        <v>16808.466308060284</v>
      </c>
      <c r="I317" s="28">
        <v>16720.136981893367</v>
      </c>
      <c r="J317" s="28">
        <v>16698.230871591535</v>
      </c>
      <c r="K317" s="28">
        <v>16736.209647370124</v>
      </c>
      <c r="L317" s="28">
        <v>16712.238259636808</v>
      </c>
      <c r="M317" s="28">
        <v>16730.121076608568</v>
      </c>
      <c r="N317" s="28">
        <v>16696.849318209483</v>
      </c>
      <c r="O317" s="28">
        <v>16729.227164412659</v>
      </c>
      <c r="P317" s="28">
        <v>16652.9879534785</v>
      </c>
      <c r="Q317" s="28">
        <v>16672.157345400472</v>
      </c>
      <c r="R317" s="28">
        <v>16689.787896666701</v>
      </c>
      <c r="S317" s="28">
        <v>16708.065293300115</v>
      </c>
      <c r="T317" s="28">
        <v>16730.64163426638</v>
      </c>
      <c r="U317" s="28">
        <v>16780.922877607933</v>
      </c>
      <c r="V317" s="28">
        <v>16829.999625866607</v>
      </c>
      <c r="W317" s="28">
        <v>16878.11688365318</v>
      </c>
      <c r="X317" s="28">
        <v>16925.232143784964</v>
      </c>
      <c r="Y317" s="28">
        <v>16971.489400373619</v>
      </c>
      <c r="Z317" s="28">
        <v>17016.899106909004</v>
      </c>
      <c r="AA317" s="28">
        <v>17061.521180587355</v>
      </c>
      <c r="AB317" s="28">
        <v>17105.323872671539</v>
      </c>
      <c r="AC317" s="28">
        <v>17148.403729680169</v>
      </c>
      <c r="AD317" s="28">
        <v>17190.766458879585</v>
      </c>
      <c r="AE317" s="28">
        <v>17232.449245777279</v>
      </c>
      <c r="AF317" s="28">
        <v>17273.438130214119</v>
      </c>
      <c r="AG317" s="28">
        <v>17313.018610820112</v>
      </c>
    </row>
    <row r="318" spans="1:34" x14ac:dyDescent="0.3">
      <c r="B318" t="s">
        <v>345</v>
      </c>
      <c r="C318" s="28">
        <v>16849.64822182549</v>
      </c>
      <c r="D318" s="31">
        <v>16575.351783210848</v>
      </c>
      <c r="E318" s="29">
        <v>15955.96359507657</v>
      </c>
      <c r="F318" s="31">
        <v>15546.396388667326</v>
      </c>
      <c r="G318" s="28">
        <v>15069.105049794391</v>
      </c>
      <c r="H318" s="28">
        <v>14896.902183594028</v>
      </c>
      <c r="I318" s="28">
        <v>14793.698215275299</v>
      </c>
      <c r="J318" s="28">
        <v>14662.539106203876</v>
      </c>
      <c r="K318" s="28">
        <v>14627.215201787407</v>
      </c>
      <c r="L318" s="28">
        <v>14539.431063081465</v>
      </c>
      <c r="M318" s="28">
        <v>14509.630671334957</v>
      </c>
      <c r="N318" s="28">
        <v>14479.640276444001</v>
      </c>
      <c r="O318" s="28">
        <v>14502.800432819202</v>
      </c>
      <c r="P318" s="28">
        <v>14421.991912225893</v>
      </c>
      <c r="Q318" s="28">
        <v>14365.031339828811</v>
      </c>
      <c r="R318" s="28">
        <v>14332.627065312343</v>
      </c>
      <c r="S318" s="28">
        <v>14354.163848836857</v>
      </c>
      <c r="T318" s="28">
        <v>14313.653464919544</v>
      </c>
      <c r="U318" s="28">
        <v>14273.60708389267</v>
      </c>
      <c r="V318" s="28">
        <v>14233.937895728437</v>
      </c>
      <c r="W318" s="28">
        <v>14191.841392151491</v>
      </c>
      <c r="X318" s="28">
        <v>14151.545391650207</v>
      </c>
      <c r="Y318" s="28">
        <v>14111.984658230138</v>
      </c>
      <c r="Z318" s="28">
        <v>14072.59967357881</v>
      </c>
      <c r="AA318" s="28">
        <v>14033.59333398355</v>
      </c>
      <c r="AB318" s="28">
        <v>13993.505827800132</v>
      </c>
      <c r="AC318" s="28">
        <v>13954.131078922179</v>
      </c>
      <c r="AD318" s="28">
        <v>13914.899469447779</v>
      </c>
      <c r="AE318" s="28">
        <v>13875.957107068592</v>
      </c>
      <c r="AF318" s="28">
        <v>13835.938952444456</v>
      </c>
      <c r="AG318" s="28">
        <v>13796.773756240951</v>
      </c>
    </row>
    <row r="319" spans="1:34" x14ac:dyDescent="0.3">
      <c r="B319" t="s">
        <v>336</v>
      </c>
      <c r="C319" s="28">
        <v>677.76267276631688</v>
      </c>
      <c r="D319" s="31">
        <v>673.64914108624669</v>
      </c>
      <c r="E319" s="29">
        <v>640.34255884528341</v>
      </c>
      <c r="F319" s="31">
        <v>619.98896291278572</v>
      </c>
      <c r="G319" s="28">
        <v>627.69553108874686</v>
      </c>
      <c r="H319" s="28">
        <v>626.29394405968583</v>
      </c>
      <c r="I319" s="28">
        <v>625.42518619344946</v>
      </c>
      <c r="J319" s="28">
        <v>623.58945030902544</v>
      </c>
      <c r="K319" s="28">
        <v>624.54933519492067</v>
      </c>
      <c r="L319" s="28">
        <v>622.69565990560613</v>
      </c>
      <c r="M319" s="28">
        <v>622.46911889436876</v>
      </c>
      <c r="N319" s="28">
        <v>622.30223125304315</v>
      </c>
      <c r="O319" s="28">
        <v>623.68893473325079</v>
      </c>
      <c r="P319" s="28">
        <v>622.06062135740785</v>
      </c>
      <c r="Q319" s="28">
        <v>622.01191948622852</v>
      </c>
      <c r="R319" s="28">
        <v>621.99276172905149</v>
      </c>
      <c r="S319" s="28">
        <v>623.51549431438798</v>
      </c>
      <c r="T319" s="28">
        <v>621.98143078303247</v>
      </c>
      <c r="U319" s="28">
        <v>622.0009564509578</v>
      </c>
      <c r="V319" s="28">
        <v>622.03503310793144</v>
      </c>
      <c r="W319" s="28">
        <v>623.6044754771525</v>
      </c>
      <c r="X319" s="28">
        <v>622.12070591217673</v>
      </c>
      <c r="Y319" s="28">
        <v>622.17315642643337</v>
      </c>
      <c r="Z319" s="28">
        <v>622.23137103791237</v>
      </c>
      <c r="AA319" s="28">
        <v>623.81134554099083</v>
      </c>
      <c r="AB319" s="28">
        <v>622.34426711302046</v>
      </c>
      <c r="AC319" s="28">
        <v>622.40175520124171</v>
      </c>
      <c r="AD319" s="28">
        <v>622.46037685121462</v>
      </c>
      <c r="AE319" s="28">
        <v>624.03091046717611</v>
      </c>
      <c r="AF319" s="28">
        <v>622.58737656118649</v>
      </c>
      <c r="AG319" s="28">
        <v>623.06465894999178</v>
      </c>
    </row>
    <row r="320" spans="1:34" x14ac:dyDescent="0.3">
      <c r="B320" t="s">
        <v>337</v>
      </c>
      <c r="C320" s="28">
        <v>22.371313528528102</v>
      </c>
      <c r="D320" s="31">
        <v>20.960561545850343</v>
      </c>
      <c r="E320" s="29">
        <v>17.939743357524318</v>
      </c>
      <c r="F320" s="31">
        <v>17.939743357524318</v>
      </c>
      <c r="G320" s="28">
        <v>17.939743357524318</v>
      </c>
      <c r="H320" s="28">
        <v>17.939743357524318</v>
      </c>
      <c r="I320" s="28">
        <v>17.939743357524318</v>
      </c>
      <c r="J320" s="28">
        <v>17.939743357524318</v>
      </c>
      <c r="K320" s="28">
        <v>17.939743357524318</v>
      </c>
      <c r="L320" s="28">
        <v>17.939743357524318</v>
      </c>
      <c r="M320" s="28">
        <v>17.939743357524318</v>
      </c>
      <c r="N320" s="28">
        <v>17.939743357524318</v>
      </c>
      <c r="O320" s="28">
        <v>17.939743357524318</v>
      </c>
      <c r="P320" s="28">
        <v>17.939743357524318</v>
      </c>
      <c r="Q320" s="28">
        <v>17.939743357524318</v>
      </c>
      <c r="R320" s="28">
        <v>17.939743357524318</v>
      </c>
      <c r="S320" s="28">
        <v>17.939743357524318</v>
      </c>
      <c r="T320" s="28">
        <v>17.939743357524318</v>
      </c>
      <c r="U320" s="28">
        <v>17.939743357524318</v>
      </c>
      <c r="V320" s="28">
        <v>17.939743357524318</v>
      </c>
      <c r="W320" s="28">
        <v>17.939743357524318</v>
      </c>
      <c r="X320" s="28">
        <v>17.939743357524318</v>
      </c>
      <c r="Y320" s="28">
        <v>17.939743357524318</v>
      </c>
      <c r="Z320" s="28">
        <v>17.939743357524318</v>
      </c>
      <c r="AA320" s="28">
        <v>17.939743357524318</v>
      </c>
      <c r="AB320" s="28">
        <v>17.939743357524318</v>
      </c>
      <c r="AC320" s="28">
        <v>17.939743357524318</v>
      </c>
      <c r="AD320" s="28">
        <v>17.939743357524318</v>
      </c>
      <c r="AE320" s="28">
        <v>17.939743357524318</v>
      </c>
      <c r="AF320" s="28">
        <v>17.939743357524318</v>
      </c>
      <c r="AG320" s="28">
        <v>17.939743357524318</v>
      </c>
    </row>
    <row r="321" spans="1:33" x14ac:dyDescent="0.3">
      <c r="A321" t="s">
        <v>346</v>
      </c>
      <c r="B321" t="s">
        <v>158</v>
      </c>
      <c r="C321" s="28">
        <v>3666.0480470070293</v>
      </c>
      <c r="D321" s="31">
        <v>3561.5633857227963</v>
      </c>
      <c r="E321" s="29">
        <v>3542.3759517901381</v>
      </c>
      <c r="F321" s="31">
        <v>3446.027298608396</v>
      </c>
      <c r="G321" s="28">
        <v>3558.7143642352066</v>
      </c>
      <c r="H321" s="28">
        <v>3526.0492324630977</v>
      </c>
      <c r="I321" s="28">
        <v>3506.9488046251608</v>
      </c>
      <c r="J321" s="28">
        <v>3497.215714369021</v>
      </c>
      <c r="K321" s="28">
        <v>3496.6646327556591</v>
      </c>
      <c r="L321" s="28">
        <v>3479.8667671437674</v>
      </c>
      <c r="M321" s="28">
        <v>3472.4361360324106</v>
      </c>
      <c r="N321" s="28">
        <v>3465.910751479737</v>
      </c>
      <c r="O321" s="28">
        <v>3462.7595550340361</v>
      </c>
      <c r="P321" s="28">
        <v>3452.2462297329121</v>
      </c>
      <c r="Q321" s="28">
        <v>3445.6281443902999</v>
      </c>
      <c r="R321" s="28">
        <v>3438.716772793925</v>
      </c>
      <c r="S321" s="28">
        <v>3441.5561657849521</v>
      </c>
      <c r="T321" s="28">
        <v>3438.4054681095549</v>
      </c>
      <c r="U321" s="28">
        <v>3443.1777721682056</v>
      </c>
      <c r="V321" s="28">
        <v>3447.982216846829</v>
      </c>
      <c r="W321" s="28">
        <v>3452.5491865624126</v>
      </c>
      <c r="X321" s="28">
        <v>3457.0552783186899</v>
      </c>
      <c r="Y321" s="28">
        <v>3461.2785441189594</v>
      </c>
      <c r="Z321" s="28">
        <v>3465.4325193704844</v>
      </c>
      <c r="AA321" s="28">
        <v>3469.3997587196136</v>
      </c>
      <c r="AB321" s="28">
        <v>3473.3600550174729</v>
      </c>
      <c r="AC321" s="28">
        <v>3477.0760241747885</v>
      </c>
      <c r="AD321" s="28">
        <v>3480.8235284270131</v>
      </c>
      <c r="AE321" s="28">
        <v>3484.3692605247788</v>
      </c>
      <c r="AF321" s="28">
        <v>3487.8121925166483</v>
      </c>
      <c r="AG321" s="28">
        <v>3491.9678728480917</v>
      </c>
    </row>
    <row r="322" spans="1:33" x14ac:dyDescent="0.3">
      <c r="B322" t="s">
        <v>345</v>
      </c>
      <c r="C322" s="28">
        <v>2187.3424406186496</v>
      </c>
      <c r="D322" s="31">
        <v>2116.5944957990205</v>
      </c>
      <c r="E322" s="29">
        <v>2069.9971699286134</v>
      </c>
      <c r="F322" s="31">
        <v>1988.7379475963187</v>
      </c>
      <c r="G322" s="28">
        <v>1972.5354350285388</v>
      </c>
      <c r="H322" s="28">
        <v>1960.8525381472343</v>
      </c>
      <c r="I322" s="28">
        <v>1946.6353063199062</v>
      </c>
      <c r="J322" s="28">
        <v>1930.3961235785555</v>
      </c>
      <c r="K322" s="28">
        <v>1923.2846114929312</v>
      </c>
      <c r="L322" s="28">
        <v>1916.5623368311631</v>
      </c>
      <c r="M322" s="28">
        <v>1908.8270668856976</v>
      </c>
      <c r="N322" s="28">
        <v>1901.3557214580326</v>
      </c>
      <c r="O322" s="28">
        <v>1899.5324067287663</v>
      </c>
      <c r="P322" s="28">
        <v>1888.3074899152234</v>
      </c>
      <c r="Q322" s="28">
        <v>1881.9334885446158</v>
      </c>
      <c r="R322" s="28">
        <v>1875.4276984307648</v>
      </c>
      <c r="S322" s="28">
        <v>1875.335465724773</v>
      </c>
      <c r="T322" s="28">
        <v>1869.7780342873668</v>
      </c>
      <c r="U322" s="28">
        <v>1864.3077016899922</v>
      </c>
      <c r="V322" s="28">
        <v>1858.7110054158038</v>
      </c>
      <c r="W322" s="28">
        <v>1855.7555780237014</v>
      </c>
      <c r="X322" s="28">
        <v>1851.114506254452</v>
      </c>
      <c r="Y322" s="28">
        <v>1845.7941831948813</v>
      </c>
      <c r="Z322" s="28">
        <v>1840.3066486022826</v>
      </c>
      <c r="AA322" s="28">
        <v>1834.5146478442889</v>
      </c>
      <c r="AB322" s="28">
        <v>1829.8864839033381</v>
      </c>
      <c r="AC322" s="28">
        <v>1824.5579542786327</v>
      </c>
      <c r="AD322" s="28">
        <v>1819.0455937520749</v>
      </c>
      <c r="AE322" s="28">
        <v>1813.2475449722615</v>
      </c>
      <c r="AF322" s="28">
        <v>1808.5226120496748</v>
      </c>
      <c r="AG322" s="28">
        <v>1803.1194802960149</v>
      </c>
    </row>
    <row r="323" spans="1:33" x14ac:dyDescent="0.3">
      <c r="B323" t="s">
        <v>336</v>
      </c>
      <c r="C323" s="31">
        <v>1128.2131786886262</v>
      </c>
      <c r="D323" s="31">
        <v>1091.4377322340868</v>
      </c>
      <c r="E323" s="29">
        <v>1108.8562893497428</v>
      </c>
      <c r="F323" s="31">
        <v>1142.790794200399</v>
      </c>
      <c r="G323" s="31">
        <v>1164.2544440837587</v>
      </c>
      <c r="H323" s="31">
        <v>1166.4541277050473</v>
      </c>
      <c r="I323" s="31">
        <v>1168.8467450119647</v>
      </c>
      <c r="J323" s="31">
        <v>1170.9304571038283</v>
      </c>
      <c r="K323" s="31">
        <v>1171.9712524757354</v>
      </c>
      <c r="L323" s="31">
        <v>1172.9734062629643</v>
      </c>
      <c r="M323" s="31">
        <v>1172.7256995753999</v>
      </c>
      <c r="N323" s="31">
        <v>1172.4691859138252</v>
      </c>
      <c r="O323" s="31">
        <v>1172.3952536385516</v>
      </c>
      <c r="P323" s="31">
        <v>1172.0621777720739</v>
      </c>
      <c r="Q323" s="31">
        <v>1171.8521465685287</v>
      </c>
      <c r="R323" s="31">
        <v>1171.6253073089795</v>
      </c>
      <c r="S323" s="31">
        <v>1171.9461937666463</v>
      </c>
      <c r="T323" s="31">
        <v>1171.9932656147494</v>
      </c>
      <c r="U323" s="31">
        <v>1172.9803076738399</v>
      </c>
      <c r="V323" s="31">
        <v>1173.9678164076131</v>
      </c>
      <c r="W323" s="31">
        <v>1175.07966322169</v>
      </c>
      <c r="X323" s="31">
        <v>1175.9366317988249</v>
      </c>
      <c r="Y323" s="31">
        <v>1176.8951733355277</v>
      </c>
      <c r="Z323" s="31">
        <v>1177.8659657753565</v>
      </c>
      <c r="AA323" s="31">
        <v>1178.9497632738869</v>
      </c>
      <c r="AB323" s="31">
        <v>1179.7943499640592</v>
      </c>
      <c r="AC323" s="31">
        <v>1180.7422328066411</v>
      </c>
      <c r="AD323" s="31">
        <v>1181.7172598648508</v>
      </c>
      <c r="AE323" s="31">
        <v>1182.7988638405752</v>
      </c>
      <c r="AF323" s="31">
        <v>1183.6225498069896</v>
      </c>
      <c r="AG323" s="31">
        <v>1184.6340425728279</v>
      </c>
    </row>
    <row r="324" spans="1:33" x14ac:dyDescent="0.3">
      <c r="B324" t="s">
        <v>337</v>
      </c>
      <c r="C324" s="28">
        <v>3.6707745212063685</v>
      </c>
      <c r="D324" s="31">
        <v>3.4413848657619774</v>
      </c>
      <c r="E324" s="29">
        <v>2.9496054999453345</v>
      </c>
      <c r="F324" s="31">
        <v>2.9496054999453345</v>
      </c>
      <c r="G324" s="28">
        <v>2.9496054999453345</v>
      </c>
      <c r="H324" s="28">
        <v>2.9496054999453345</v>
      </c>
      <c r="I324" s="28">
        <v>2.9496054999453345</v>
      </c>
      <c r="J324" s="28">
        <v>2.9496054999453345</v>
      </c>
      <c r="K324" s="28">
        <v>2.9496054999453345</v>
      </c>
      <c r="L324" s="28">
        <v>2.9496054999453345</v>
      </c>
      <c r="M324" s="28">
        <v>2.9496054999453345</v>
      </c>
      <c r="N324" s="28">
        <v>2.9496054999453345</v>
      </c>
      <c r="O324" s="28">
        <v>2.9496054999453345</v>
      </c>
      <c r="P324" s="28">
        <v>2.9496054999453345</v>
      </c>
      <c r="Q324" s="28">
        <v>2.9496054999453345</v>
      </c>
      <c r="R324" s="28">
        <v>2.9496054999453345</v>
      </c>
      <c r="S324" s="28">
        <v>2.9496054999453345</v>
      </c>
      <c r="T324" s="28">
        <v>2.9496054999453345</v>
      </c>
      <c r="U324" s="28">
        <v>2.9496054999453345</v>
      </c>
      <c r="V324" s="28">
        <v>2.9496054999453345</v>
      </c>
      <c r="W324" s="28">
        <v>2.9496054999453345</v>
      </c>
      <c r="X324" s="28">
        <v>2.9496054999453345</v>
      </c>
      <c r="Y324" s="28">
        <v>2.9496054999453345</v>
      </c>
      <c r="Z324" s="28">
        <v>2.9496054999453345</v>
      </c>
      <c r="AA324" s="28">
        <v>2.9496054999453345</v>
      </c>
      <c r="AB324" s="28">
        <v>2.9496054999453345</v>
      </c>
      <c r="AC324" s="28">
        <v>2.9496054999453345</v>
      </c>
      <c r="AD324" s="28">
        <v>2.9496054999453345</v>
      </c>
      <c r="AE324" s="28">
        <v>2.9496054999453345</v>
      </c>
      <c r="AF324" s="28">
        <v>2.9496054999453345</v>
      </c>
      <c r="AG324" s="28">
        <v>2.9496054999453345</v>
      </c>
    </row>
    <row r="325" spans="1:33" x14ac:dyDescent="0.3">
      <c r="A325" t="s">
        <v>347</v>
      </c>
      <c r="B325" t="s">
        <v>158</v>
      </c>
      <c r="C325" s="28">
        <v>612.3230430861413</v>
      </c>
      <c r="D325" s="28">
        <v>607.47484970780772</v>
      </c>
      <c r="E325" s="29">
        <v>373.50011299510766</v>
      </c>
      <c r="F325" s="28">
        <v>420.59024337075437</v>
      </c>
      <c r="G325" s="28">
        <v>259.19558815385187</v>
      </c>
      <c r="H325" s="28">
        <v>283.47872216834492</v>
      </c>
      <c r="I325" s="28">
        <v>307.85802864033951</v>
      </c>
      <c r="J325" s="28">
        <v>337.28996801357846</v>
      </c>
      <c r="K325" s="28">
        <v>369.36945318636526</v>
      </c>
      <c r="L325" s="28">
        <v>405.44561819079206</v>
      </c>
      <c r="M325" s="28">
        <v>398.59192414632435</v>
      </c>
      <c r="N325" s="28">
        <v>396.47566042535118</v>
      </c>
      <c r="O325" s="28">
        <v>394.67606146572797</v>
      </c>
      <c r="P325" s="28">
        <v>394.43025792002652</v>
      </c>
      <c r="Q325" s="28">
        <v>390.88793429620597</v>
      </c>
      <c r="R325" s="28">
        <v>388.57230188370193</v>
      </c>
      <c r="S325" s="28">
        <v>328.39983083420918</v>
      </c>
      <c r="T325" s="28">
        <v>212.05200089473331</v>
      </c>
      <c r="U325" s="28">
        <v>213.71321453860094</v>
      </c>
      <c r="V325" s="28">
        <v>215.20529547536543</v>
      </c>
      <c r="W325" s="28">
        <v>217.84346706755778</v>
      </c>
      <c r="X325" s="28">
        <v>219.73144016307191</v>
      </c>
      <c r="Y325" s="28">
        <v>221.22153918762004</v>
      </c>
      <c r="Z325" s="28">
        <v>222.46721721381815</v>
      </c>
      <c r="AA325" s="28">
        <v>223.40639640967794</v>
      </c>
      <c r="AB325" s="28">
        <v>225.01042777057523</v>
      </c>
      <c r="AC325" s="28">
        <v>226.22765699486422</v>
      </c>
      <c r="AD325" s="28">
        <v>227.10008505329046</v>
      </c>
      <c r="AE325" s="28">
        <v>227.78755844160145</v>
      </c>
      <c r="AF325" s="28">
        <v>229.19701915780712</v>
      </c>
      <c r="AG325" s="28">
        <v>230.36932687630616</v>
      </c>
    </row>
    <row r="326" spans="1:33" x14ac:dyDescent="0.3">
      <c r="B326" t="s">
        <v>345</v>
      </c>
      <c r="C326" s="28">
        <v>237.71786581708713</v>
      </c>
      <c r="D326" s="31">
        <v>226.94967478776937</v>
      </c>
      <c r="E326" s="29">
        <v>206.64531894182034</v>
      </c>
      <c r="F326" s="31">
        <v>238.29085935697557</v>
      </c>
      <c r="G326" s="28">
        <v>236.79542956193271</v>
      </c>
      <c r="H326" s="28">
        <v>238.72836354229332</v>
      </c>
      <c r="I326" s="28">
        <v>238.19120293458184</v>
      </c>
      <c r="J326" s="28">
        <v>237.40107439531991</v>
      </c>
      <c r="K326" s="28">
        <v>235.80217723650765</v>
      </c>
      <c r="L326" s="28">
        <v>236.50115275167218</v>
      </c>
      <c r="M326" s="28">
        <v>235.11054464737947</v>
      </c>
      <c r="N326" s="28">
        <v>233.82517332474356</v>
      </c>
      <c r="O326" s="28">
        <v>232.57203953789349</v>
      </c>
      <c r="P326" s="28">
        <v>231.37020671239995</v>
      </c>
      <c r="Q326" s="28">
        <v>230.21338140770254</v>
      </c>
      <c r="R326" s="28">
        <v>229.07972309436181</v>
      </c>
      <c r="S326" s="28">
        <v>227.9750288928509</v>
      </c>
      <c r="T326" s="28">
        <v>226.86958524477245</v>
      </c>
      <c r="U326" s="28">
        <v>226.25347397704348</v>
      </c>
      <c r="V326" s="28">
        <v>225.65924705300944</v>
      </c>
      <c r="W326" s="28">
        <v>225.06553382971708</v>
      </c>
      <c r="X326" s="28">
        <v>224.49086260158055</v>
      </c>
      <c r="Y326" s="28">
        <v>223.90876098690461</v>
      </c>
      <c r="Z326" s="28">
        <v>223.34579311395964</v>
      </c>
      <c r="AA326" s="28">
        <v>222.77521759404857</v>
      </c>
      <c r="AB326" s="28">
        <v>222.23418513572562</v>
      </c>
      <c r="AC326" s="28">
        <v>221.681689682441</v>
      </c>
      <c r="AD326" s="28">
        <v>221.15104049304784</v>
      </c>
      <c r="AE326" s="28">
        <v>220.61521930429805</v>
      </c>
      <c r="AF326" s="28">
        <v>220.08519471862027</v>
      </c>
      <c r="AG326" s="28">
        <v>219.56491326826193</v>
      </c>
    </row>
    <row r="327" spans="1:33" x14ac:dyDescent="0.3">
      <c r="B327" t="s">
        <v>336</v>
      </c>
      <c r="C327" s="31">
        <v>75.433434136896537</v>
      </c>
      <c r="D327" s="31">
        <v>72.162728511684918</v>
      </c>
      <c r="E327" s="29">
        <v>65.172998756706576</v>
      </c>
      <c r="F327" s="31">
        <v>74.962739006483133</v>
      </c>
      <c r="G327" s="31">
        <v>77.282490716118346</v>
      </c>
      <c r="H327" s="31">
        <v>77.509017449453466</v>
      </c>
      <c r="I327" s="31">
        <v>77.927027824296829</v>
      </c>
      <c r="J327" s="31">
        <v>78.282626037084697</v>
      </c>
      <c r="K327" s="31">
        <v>78.111289680418935</v>
      </c>
      <c r="L327" s="31">
        <v>78.011440431053515</v>
      </c>
      <c r="M327" s="31">
        <v>78.072495521321656</v>
      </c>
      <c r="N327" s="31">
        <v>78.137339385307655</v>
      </c>
      <c r="O327" s="31">
        <v>78.186720675499899</v>
      </c>
      <c r="P327" s="31">
        <v>78.231768397242931</v>
      </c>
      <c r="Q327" s="31">
        <v>78.274172674862086</v>
      </c>
      <c r="R327" s="31">
        <v>78.30913254075719</v>
      </c>
      <c r="S327" s="31">
        <v>78.341114443682741</v>
      </c>
      <c r="T327" s="31">
        <v>78.367535252883698</v>
      </c>
      <c r="U327" s="31">
        <v>78.567943152759142</v>
      </c>
      <c r="V327" s="31">
        <v>78.770536255358792</v>
      </c>
      <c r="W327" s="31">
        <v>78.967990471443471</v>
      </c>
      <c r="X327" s="31">
        <v>79.168016064723702</v>
      </c>
      <c r="Y327" s="31">
        <v>79.360826498121156</v>
      </c>
      <c r="Z327" s="31">
        <v>79.557164354433866</v>
      </c>
      <c r="AA327" s="31">
        <v>79.746788361352387</v>
      </c>
      <c r="AB327" s="31">
        <v>79.944798702063153</v>
      </c>
      <c r="AC327" s="31">
        <v>80.134974830866142</v>
      </c>
      <c r="AD327" s="31">
        <v>80.331009534469047</v>
      </c>
      <c r="AE327" s="31">
        <v>80.522043455364894</v>
      </c>
      <c r="AF327" s="31">
        <v>80.712700436421358</v>
      </c>
      <c r="AG327" s="31">
        <v>80.90479136739053</v>
      </c>
    </row>
    <row r="328" spans="1:33" x14ac:dyDescent="0.3">
      <c r="B328" t="s">
        <v>337</v>
      </c>
      <c r="C328" s="28">
        <v>0</v>
      </c>
      <c r="D328" s="31">
        <v>0</v>
      </c>
      <c r="E328" s="29">
        <v>0</v>
      </c>
      <c r="F328" s="31">
        <v>0</v>
      </c>
      <c r="G328" s="28">
        <v>0</v>
      </c>
      <c r="H328" s="28">
        <v>0</v>
      </c>
      <c r="I328" s="28">
        <v>0</v>
      </c>
      <c r="J328" s="28">
        <v>0</v>
      </c>
      <c r="K328" s="28">
        <v>0</v>
      </c>
      <c r="L328" s="28">
        <v>0</v>
      </c>
      <c r="M328" s="28">
        <v>0</v>
      </c>
      <c r="N328" s="28">
        <v>0</v>
      </c>
      <c r="O328" s="28">
        <v>0</v>
      </c>
      <c r="P328" s="28">
        <v>0</v>
      </c>
      <c r="Q328" s="28">
        <v>0</v>
      </c>
      <c r="R328" s="28">
        <v>0</v>
      </c>
      <c r="S328" s="28">
        <v>0</v>
      </c>
      <c r="T328" s="28">
        <v>0</v>
      </c>
      <c r="U328" s="28">
        <v>0</v>
      </c>
      <c r="V328" s="28">
        <v>0</v>
      </c>
      <c r="W328" s="28">
        <v>0</v>
      </c>
      <c r="X328" s="28">
        <v>0</v>
      </c>
      <c r="Y328" s="28">
        <v>0</v>
      </c>
      <c r="Z328" s="28">
        <v>0</v>
      </c>
      <c r="AA328" s="28">
        <v>0</v>
      </c>
      <c r="AB328" s="28">
        <v>0</v>
      </c>
      <c r="AC328" s="28">
        <v>0</v>
      </c>
      <c r="AD328" s="28">
        <v>0</v>
      </c>
      <c r="AE328" s="28">
        <v>0</v>
      </c>
      <c r="AF328" s="28">
        <v>0</v>
      </c>
      <c r="AG328" s="28">
        <v>0</v>
      </c>
    </row>
    <row r="329" spans="1:33" x14ac:dyDescent="0.3">
      <c r="A329" t="s">
        <v>123</v>
      </c>
      <c r="B329" t="s">
        <v>123</v>
      </c>
      <c r="C329" s="28">
        <v>42869.25742798276</v>
      </c>
      <c r="D329" s="28">
        <v>42320.552750999232</v>
      </c>
      <c r="E329" s="29">
        <v>41345.504468844381</v>
      </c>
      <c r="F329" s="28">
        <v>40604.314760286456</v>
      </c>
      <c r="G329" s="28">
        <v>39972.504131110429</v>
      </c>
      <c r="H329" s="28">
        <v>39605.623786046941</v>
      </c>
      <c r="I329" s="28">
        <v>39406.556847575834</v>
      </c>
      <c r="J329" s="28">
        <v>39256.764740459294</v>
      </c>
      <c r="K329" s="28">
        <v>39284.066950037537</v>
      </c>
      <c r="L329" s="28">
        <v>39184.615053092763</v>
      </c>
      <c r="M329" s="28">
        <v>39148.874082503899</v>
      </c>
      <c r="N329" s="28">
        <v>39067.855006750993</v>
      </c>
      <c r="O329" s="28">
        <v>39116.727917903059</v>
      </c>
      <c r="P329" s="28">
        <v>38934.57796636915</v>
      </c>
      <c r="Q329" s="28">
        <v>38878.879221455194</v>
      </c>
      <c r="R329" s="28">
        <v>38847.028008618057</v>
      </c>
      <c r="S329" s="28">
        <v>38830.187784755944</v>
      </c>
      <c r="T329" s="28">
        <v>38684.631768230487</v>
      </c>
      <c r="U329" s="28">
        <v>38696.420680009469</v>
      </c>
      <c r="V329" s="28">
        <v>38707.158021014424</v>
      </c>
      <c r="W329" s="28">
        <v>38719.713519315817</v>
      </c>
      <c r="X329" s="28">
        <v>38727.284325406159</v>
      </c>
      <c r="Y329" s="28">
        <v>38734.995591209678</v>
      </c>
      <c r="Z329" s="28">
        <v>38741.594808813534</v>
      </c>
      <c r="AA329" s="28">
        <v>38748.607781172235</v>
      </c>
      <c r="AB329" s="28">
        <v>38752.2936169354</v>
      </c>
      <c r="AC329" s="28">
        <v>38756.246445429293</v>
      </c>
      <c r="AD329" s="28">
        <v>38759.184171160792</v>
      </c>
      <c r="AE329" s="28">
        <v>38762.667102709398</v>
      </c>
      <c r="AF329" s="28">
        <v>38762.806076763394</v>
      </c>
      <c r="AG329" s="28">
        <v>38764.306802097417</v>
      </c>
    </row>
    <row r="331" spans="1:33" x14ac:dyDescent="0.3">
      <c r="A331" s="8" t="s">
        <v>348</v>
      </c>
      <c r="B331" s="8"/>
      <c r="C331" s="8">
        <v>2020</v>
      </c>
      <c r="D331" s="9">
        <v>2021</v>
      </c>
      <c r="E331" s="10">
        <v>2022</v>
      </c>
      <c r="F331" s="8">
        <v>2023</v>
      </c>
      <c r="G331" s="8">
        <v>2024</v>
      </c>
      <c r="H331" s="8">
        <v>2025</v>
      </c>
      <c r="I331" s="8">
        <v>2026</v>
      </c>
      <c r="J331" s="8">
        <v>2027</v>
      </c>
      <c r="K331" s="8">
        <v>2028</v>
      </c>
      <c r="L331" s="8">
        <v>2029</v>
      </c>
      <c r="M331" s="8">
        <v>2030</v>
      </c>
      <c r="N331" s="8">
        <v>2031</v>
      </c>
      <c r="O331" s="8">
        <v>2032</v>
      </c>
      <c r="P331" s="8">
        <v>2033</v>
      </c>
      <c r="Q331" s="8">
        <v>2034</v>
      </c>
      <c r="R331" s="8">
        <v>2035</v>
      </c>
      <c r="S331" s="8">
        <v>2036</v>
      </c>
      <c r="T331" s="8">
        <v>2037</v>
      </c>
      <c r="U331" s="8">
        <v>2038</v>
      </c>
      <c r="V331" s="8">
        <v>2039</v>
      </c>
      <c r="W331" s="8">
        <v>2040</v>
      </c>
      <c r="X331" s="8">
        <v>2041</v>
      </c>
      <c r="Y331" s="8">
        <v>2042</v>
      </c>
      <c r="Z331" s="8">
        <v>2043</v>
      </c>
      <c r="AA331" s="8">
        <v>2044</v>
      </c>
      <c r="AB331" s="8">
        <v>2045</v>
      </c>
      <c r="AC331" s="8">
        <v>2046</v>
      </c>
      <c r="AD331" s="8">
        <v>2047</v>
      </c>
      <c r="AE331" s="8">
        <v>2048</v>
      </c>
      <c r="AF331" s="8">
        <v>2049</v>
      </c>
      <c r="AG331" s="8">
        <v>2050</v>
      </c>
    </row>
    <row r="332" spans="1:33" x14ac:dyDescent="0.3">
      <c r="B332" t="s">
        <v>158</v>
      </c>
      <c r="C332" s="28">
        <v>621.74022985667114</v>
      </c>
      <c r="D332" s="31">
        <v>620.39167905454883</v>
      </c>
      <c r="E332" s="29">
        <v>620.06289729653338</v>
      </c>
      <c r="F332" s="31">
        <v>610.91572063248384</v>
      </c>
      <c r="G332" s="28">
        <v>606.64415891394333</v>
      </c>
      <c r="H332" s="28">
        <v>600.30236814501018</v>
      </c>
      <c r="I332" s="28">
        <v>597.14774935333458</v>
      </c>
      <c r="J332" s="28">
        <v>596.36538827112622</v>
      </c>
      <c r="K332" s="28">
        <v>597.7217731203616</v>
      </c>
      <c r="L332" s="28">
        <v>596.86565212988603</v>
      </c>
      <c r="M332" s="28">
        <v>597.50432416459171</v>
      </c>
      <c r="N332" s="28">
        <v>596.31604707891006</v>
      </c>
      <c r="O332" s="28">
        <v>597.47239872902355</v>
      </c>
      <c r="P332" s="28">
        <v>594.74956976708927</v>
      </c>
      <c r="Q332" s="28">
        <v>595.43419090715975</v>
      </c>
      <c r="R332" s="28">
        <v>596.0638534523822</v>
      </c>
      <c r="S332" s="28">
        <v>596.71661761786129</v>
      </c>
      <c r="T332" s="28">
        <v>597.52291550951361</v>
      </c>
      <c r="U332" s="28">
        <v>599.31867420028334</v>
      </c>
      <c r="V332" s="28">
        <v>601.07141520952166</v>
      </c>
      <c r="W332" s="28">
        <v>602.78988870189926</v>
      </c>
      <c r="X332" s="28">
        <v>604.4725765637487</v>
      </c>
      <c r="Y332" s="28">
        <v>606.124621441915</v>
      </c>
      <c r="Z332" s="28">
        <v>607.74639667532153</v>
      </c>
      <c r="AA332" s="28">
        <v>609.34004216383414</v>
      </c>
      <c r="AB332" s="28">
        <v>610.90442402398355</v>
      </c>
      <c r="AC332" s="28">
        <v>612.44299034572032</v>
      </c>
      <c r="AD332" s="28">
        <v>613.95594495998523</v>
      </c>
      <c r="AE332" s="28">
        <v>615.44461592061714</v>
      </c>
      <c r="AF332" s="28">
        <v>616.90850465050426</v>
      </c>
      <c r="AG332" s="28">
        <v>618.32209324357541</v>
      </c>
    </row>
    <row r="333" spans="1:33" x14ac:dyDescent="0.3">
      <c r="B333" t="s">
        <v>345</v>
      </c>
      <c r="C333" s="28">
        <v>601.77315077948174</v>
      </c>
      <c r="D333" s="31">
        <v>591.97684940038744</v>
      </c>
      <c r="E333" s="29">
        <v>569.85584268130606</v>
      </c>
      <c r="F333" s="31">
        <v>555.22844245240447</v>
      </c>
      <c r="G333" s="28">
        <v>538.18232320694256</v>
      </c>
      <c r="H333" s="28">
        <v>532.03222084264382</v>
      </c>
      <c r="I333" s="28">
        <v>528.34636483126064</v>
      </c>
      <c r="J333" s="28">
        <v>523.66211093585275</v>
      </c>
      <c r="K333" s="28">
        <v>522.40054292097886</v>
      </c>
      <c r="L333" s="28">
        <v>519.26539511005228</v>
      </c>
      <c r="M333" s="28">
        <v>518.20109540481985</v>
      </c>
      <c r="N333" s="28">
        <v>517.13000987300006</v>
      </c>
      <c r="O333" s="28">
        <v>517.95715831497148</v>
      </c>
      <c r="P333" s="28">
        <v>515.07113972235334</v>
      </c>
      <c r="Q333" s="28">
        <v>513.03683356531462</v>
      </c>
      <c r="R333" s="28">
        <v>511.87953804686941</v>
      </c>
      <c r="S333" s="28">
        <v>512.64870888703058</v>
      </c>
      <c r="T333" s="28">
        <v>511.2019094614123</v>
      </c>
      <c r="U333" s="28">
        <v>509.77168156759535</v>
      </c>
      <c r="V333" s="28">
        <v>508.35492484744418</v>
      </c>
      <c r="W333" s="28">
        <v>506.85147829112469</v>
      </c>
      <c r="X333" s="28">
        <v>505.4123354160788</v>
      </c>
      <c r="Y333" s="28">
        <v>503.99945207964777</v>
      </c>
      <c r="Z333" s="28">
        <v>502.59284548495754</v>
      </c>
      <c r="AA333" s="28">
        <v>501.19976192798396</v>
      </c>
      <c r="AB333" s="28">
        <v>499.76806527857616</v>
      </c>
      <c r="AC333" s="28">
        <v>498.36182424722068</v>
      </c>
      <c r="AD333" s="28">
        <v>496.96069533742065</v>
      </c>
      <c r="AE333" s="28">
        <v>495.56989668102113</v>
      </c>
      <c r="AF333" s="28">
        <v>494.14067687301628</v>
      </c>
      <c r="AG333" s="28">
        <v>492.74191986574823</v>
      </c>
    </row>
    <row r="334" spans="1:33" x14ac:dyDescent="0.3">
      <c r="B334" t="s">
        <v>336</v>
      </c>
      <c r="C334" s="31">
        <v>24.205809741654175</v>
      </c>
      <c r="D334" s="31">
        <v>24.058897895937381</v>
      </c>
      <c r="E334" s="29">
        <v>22.869377101617264</v>
      </c>
      <c r="F334" s="31">
        <v>22.142462961170917</v>
      </c>
      <c r="G334" s="31">
        <v>22.417697538883818</v>
      </c>
      <c r="H334" s="31">
        <v>22.367640859274495</v>
      </c>
      <c r="I334" s="31">
        <v>22.336613792623194</v>
      </c>
      <c r="J334" s="31">
        <v>22.271051796750907</v>
      </c>
      <c r="K334" s="31">
        <v>22.305333399818597</v>
      </c>
      <c r="L334" s="31">
        <v>22.239130710914505</v>
      </c>
      <c r="M334" s="31">
        <v>22.231039960513169</v>
      </c>
      <c r="N334" s="31">
        <v>22.225079687608684</v>
      </c>
      <c r="O334" s="31">
        <v>22.274604811901813</v>
      </c>
      <c r="P334" s="31">
        <v>22.216450762764566</v>
      </c>
      <c r="Q334" s="31">
        <v>22.214711410222446</v>
      </c>
      <c r="R334" s="31">
        <v>22.214027204608982</v>
      </c>
      <c r="S334" s="31">
        <v>22.268410511228144</v>
      </c>
      <c r="T334" s="31">
        <v>22.213622527965445</v>
      </c>
      <c r="U334" s="31">
        <v>22.214319873248492</v>
      </c>
      <c r="V334" s="31">
        <v>22.215536896711836</v>
      </c>
      <c r="W334" s="31">
        <v>22.271588409898303</v>
      </c>
      <c r="X334" s="31">
        <v>22.218596639720598</v>
      </c>
      <c r="Y334" s="31">
        <v>22.220469872372622</v>
      </c>
      <c r="Z334" s="31">
        <v>22.222548965639728</v>
      </c>
      <c r="AA334" s="31">
        <v>22.278976626463958</v>
      </c>
      <c r="AB334" s="31">
        <v>22.22658096832216</v>
      </c>
      <c r="AC334" s="31">
        <v>22.22863411433006</v>
      </c>
      <c r="AD334" s="31">
        <v>22.230727744686238</v>
      </c>
      <c r="AE334" s="31">
        <v>22.286818230970574</v>
      </c>
      <c r="AF334" s="31">
        <v>22.235263448613804</v>
      </c>
      <c r="AG334" s="31">
        <v>22.252309248213994</v>
      </c>
    </row>
    <row r="335" spans="1:33" x14ac:dyDescent="0.3">
      <c r="B335" t="s">
        <v>337</v>
      </c>
      <c r="C335" s="28">
        <v>0.79897548316171796</v>
      </c>
      <c r="D335" s="31">
        <v>0.74859148378036944</v>
      </c>
      <c r="E335" s="29">
        <v>0.64070511991158274</v>
      </c>
      <c r="F335" s="31">
        <v>0.64070511991158274</v>
      </c>
      <c r="G335" s="28">
        <v>0.64070511991158274</v>
      </c>
      <c r="H335" s="28">
        <v>0.64070511991158274</v>
      </c>
      <c r="I335" s="28">
        <v>0.64070511991158274</v>
      </c>
      <c r="J335" s="28">
        <v>0.64070511991158274</v>
      </c>
      <c r="K335" s="28">
        <v>0.64070511991158274</v>
      </c>
      <c r="L335" s="28">
        <v>0.64070511991158274</v>
      </c>
      <c r="M335" s="28">
        <v>0.64070511991158274</v>
      </c>
      <c r="N335" s="28">
        <v>0.64070511991158274</v>
      </c>
      <c r="O335" s="28">
        <v>0.64070511991158274</v>
      </c>
      <c r="P335" s="28">
        <v>0.64070511991158274</v>
      </c>
      <c r="Q335" s="28">
        <v>0.64070511991158274</v>
      </c>
      <c r="R335" s="28">
        <v>0.64070511991158274</v>
      </c>
      <c r="S335" s="28">
        <v>0.64070511991158274</v>
      </c>
      <c r="T335" s="28">
        <v>0.64070511991158274</v>
      </c>
      <c r="U335" s="28">
        <v>0.64070511991158274</v>
      </c>
      <c r="V335" s="28">
        <v>0.64070511991158274</v>
      </c>
      <c r="W335" s="28">
        <v>0.64070511991158274</v>
      </c>
      <c r="X335" s="28">
        <v>0.64070511991158274</v>
      </c>
      <c r="Y335" s="28">
        <v>0.64070511991158274</v>
      </c>
      <c r="Z335" s="28">
        <v>0.64070511991158274</v>
      </c>
      <c r="AA335" s="28">
        <v>0.64070511991158274</v>
      </c>
      <c r="AB335" s="28">
        <v>0.64070511991158274</v>
      </c>
      <c r="AC335" s="28">
        <v>0.64070511991158274</v>
      </c>
      <c r="AD335" s="28">
        <v>0.64070511991158274</v>
      </c>
      <c r="AE335" s="28">
        <v>0.64070511991158274</v>
      </c>
      <c r="AF335" s="28">
        <v>0.64070511991158274</v>
      </c>
      <c r="AG335" s="28">
        <v>0.64070511991158274</v>
      </c>
    </row>
    <row r="336" spans="1:33" x14ac:dyDescent="0.3">
      <c r="B336" t="s">
        <v>123</v>
      </c>
      <c r="C336" s="28">
        <v>1248.5181658609686</v>
      </c>
      <c r="D336" s="31">
        <v>1237.176017834654</v>
      </c>
      <c r="E336" s="29">
        <v>1213.4288221993684</v>
      </c>
      <c r="F336" s="31">
        <v>1188.9273311659708</v>
      </c>
      <c r="G336" s="28">
        <v>1167.8848847796814</v>
      </c>
      <c r="H336" s="28">
        <v>1155.3429349668402</v>
      </c>
      <c r="I336" s="28">
        <v>1148.4714330971301</v>
      </c>
      <c r="J336" s="28">
        <v>1142.9392561236416</v>
      </c>
      <c r="K336" s="28">
        <v>1143.0683545610709</v>
      </c>
      <c r="L336" s="28">
        <v>1139.0108830707643</v>
      </c>
      <c r="M336" s="28">
        <v>1138.5771646498365</v>
      </c>
      <c r="N336" s="28">
        <v>1136.3118417594305</v>
      </c>
      <c r="O336" s="28">
        <v>1138.3448669758084</v>
      </c>
      <c r="P336" s="28">
        <v>1132.677865372119</v>
      </c>
      <c r="Q336" s="28">
        <v>1131.3264410026084</v>
      </c>
      <c r="R336" s="28">
        <v>1130.7981238237724</v>
      </c>
      <c r="S336" s="28">
        <v>1132.2744421360319</v>
      </c>
      <c r="T336" s="28">
        <v>1131.5791526188032</v>
      </c>
      <c r="U336" s="28">
        <v>1131.9453807610389</v>
      </c>
      <c r="V336" s="28">
        <v>1132.2825820735893</v>
      </c>
      <c r="W336" s="28">
        <v>1132.553660522834</v>
      </c>
      <c r="X336" s="28">
        <v>1132.7442137394596</v>
      </c>
      <c r="Y336" s="28">
        <v>1132.9852485138472</v>
      </c>
      <c r="Z336" s="28">
        <v>1133.2024962458306</v>
      </c>
      <c r="AA336" s="28">
        <v>1133.4594858381936</v>
      </c>
      <c r="AB336" s="28">
        <v>1133.5397753907937</v>
      </c>
      <c r="AC336" s="28">
        <v>1133.6741538271829</v>
      </c>
      <c r="AD336" s="28">
        <v>1133.7880731620037</v>
      </c>
      <c r="AE336" s="28">
        <v>1133.9420359525204</v>
      </c>
      <c r="AF336" s="28">
        <v>1133.9251500920459</v>
      </c>
      <c r="AG336" s="28">
        <v>1133.9570274774494</v>
      </c>
    </row>
    <row r="337" spans="1:35" x14ac:dyDescent="0.3">
      <c r="A337" s="8" t="s">
        <v>349</v>
      </c>
      <c r="B337" s="8"/>
      <c r="C337" s="8">
        <v>2020</v>
      </c>
      <c r="D337" s="9">
        <v>2021</v>
      </c>
      <c r="E337" s="10">
        <v>2022</v>
      </c>
      <c r="F337" s="8">
        <v>2023</v>
      </c>
      <c r="G337" s="8">
        <v>2024</v>
      </c>
      <c r="H337" s="8">
        <v>2025</v>
      </c>
      <c r="I337" s="8">
        <v>2026</v>
      </c>
      <c r="J337" s="8">
        <v>2027</v>
      </c>
      <c r="K337" s="8">
        <v>2028</v>
      </c>
      <c r="L337" s="8">
        <v>2029</v>
      </c>
      <c r="M337" s="8">
        <v>2030</v>
      </c>
      <c r="N337" s="8">
        <v>2031</v>
      </c>
      <c r="O337" s="8">
        <v>2032</v>
      </c>
      <c r="P337" s="8">
        <v>2033</v>
      </c>
      <c r="Q337" s="8">
        <v>2034</v>
      </c>
      <c r="R337" s="8">
        <v>2035</v>
      </c>
      <c r="S337" s="8">
        <v>2036</v>
      </c>
      <c r="T337" s="8">
        <v>2037</v>
      </c>
      <c r="U337" s="8">
        <v>2038</v>
      </c>
      <c r="V337" s="8">
        <v>2039</v>
      </c>
      <c r="W337" s="8">
        <v>2040</v>
      </c>
      <c r="X337" s="8">
        <v>2041</v>
      </c>
      <c r="Y337" s="8">
        <v>2042</v>
      </c>
      <c r="Z337" s="8">
        <v>2043</v>
      </c>
      <c r="AA337" s="8">
        <v>2044</v>
      </c>
      <c r="AB337" s="8">
        <v>2045</v>
      </c>
      <c r="AC337" s="8">
        <v>2046</v>
      </c>
      <c r="AD337" s="8">
        <v>2047</v>
      </c>
      <c r="AE337" s="8">
        <v>2048</v>
      </c>
      <c r="AF337" s="8">
        <v>2049</v>
      </c>
      <c r="AG337" s="8">
        <v>2050</v>
      </c>
    </row>
    <row r="338" spans="1:35" x14ac:dyDescent="0.3">
      <c r="B338" t="s">
        <v>158</v>
      </c>
      <c r="C338" s="28">
        <v>13.834143573611431</v>
      </c>
      <c r="D338" s="31">
        <v>13.439861832916213</v>
      </c>
      <c r="E338" s="29">
        <v>13.367456421849578</v>
      </c>
      <c r="F338" s="31">
        <v>13.003876598522249</v>
      </c>
      <c r="G338" s="28">
        <v>13.429110808434743</v>
      </c>
      <c r="H338" s="28">
        <v>13.305846160238104</v>
      </c>
      <c r="I338" s="28">
        <v>13.233769074057211</v>
      </c>
      <c r="J338" s="28">
        <v>13.197040431581211</v>
      </c>
      <c r="K338" s="28">
        <v>13.194960878323242</v>
      </c>
      <c r="L338" s="28">
        <v>13.131572706202896</v>
      </c>
      <c r="M338" s="28">
        <v>13.103532588801549</v>
      </c>
      <c r="N338" s="28">
        <v>13.078908496149952</v>
      </c>
      <c r="O338" s="28">
        <v>13.067017188807684</v>
      </c>
      <c r="P338" s="28">
        <v>13.027344263143064</v>
      </c>
      <c r="Q338" s="28">
        <v>13.002370356189811</v>
      </c>
      <c r="R338" s="28">
        <v>12.976289708656321</v>
      </c>
      <c r="S338" s="28">
        <v>12.987004399188498</v>
      </c>
      <c r="T338" s="28">
        <v>12.97511497399832</v>
      </c>
      <c r="U338" s="28">
        <v>12.993123668559267</v>
      </c>
      <c r="V338" s="28">
        <v>13.011253648478601</v>
      </c>
      <c r="W338" s="28">
        <v>13.028487496461935</v>
      </c>
      <c r="X338" s="28">
        <v>13.045491616296943</v>
      </c>
      <c r="Y338" s="28">
        <v>13.061428468373432</v>
      </c>
      <c r="Z338" s="28">
        <v>13.077103846681073</v>
      </c>
      <c r="AA338" s="28">
        <v>13.09207456120609</v>
      </c>
      <c r="AB338" s="28">
        <v>13.107019075537634</v>
      </c>
      <c r="AC338" s="28">
        <v>13.121041600659579</v>
      </c>
      <c r="AD338" s="28">
        <v>13.135183126139673</v>
      </c>
      <c r="AE338" s="28">
        <v>13.148563247263317</v>
      </c>
      <c r="AF338" s="28">
        <v>13.161555443459051</v>
      </c>
      <c r="AG338" s="28">
        <v>13.177237256030535</v>
      </c>
    </row>
    <row r="339" spans="1:35" x14ac:dyDescent="0.3">
      <c r="B339" t="s">
        <v>345</v>
      </c>
      <c r="C339" s="28">
        <v>8.2541224174288654</v>
      </c>
      <c r="D339" s="31">
        <v>7.9871490407510208</v>
      </c>
      <c r="E339" s="29">
        <v>7.8113100752023144</v>
      </c>
      <c r="F339" s="31">
        <v>7.5046715003634672</v>
      </c>
      <c r="G339" s="28">
        <v>7.4435299435039202</v>
      </c>
      <c r="H339" s="28">
        <v>7.3994435401782424</v>
      </c>
      <c r="I339" s="28">
        <v>7.3457936087543629</v>
      </c>
      <c r="J339" s="28">
        <v>7.2845136738813414</v>
      </c>
      <c r="K339" s="28">
        <v>7.257677779218608</v>
      </c>
      <c r="L339" s="28">
        <v>7.2323107050232567</v>
      </c>
      <c r="M339" s="28">
        <v>7.2031210071158398</v>
      </c>
      <c r="N339" s="28">
        <v>7.1749272507850286</v>
      </c>
      <c r="O339" s="28">
        <v>7.1680468178444015</v>
      </c>
      <c r="P339" s="28">
        <v>7.1256886411895222</v>
      </c>
      <c r="Q339" s="28">
        <v>7.1016358058287388</v>
      </c>
      <c r="R339" s="28">
        <v>7.0770856544557166</v>
      </c>
      <c r="S339" s="28">
        <v>7.0767376065085772</v>
      </c>
      <c r="T339" s="28">
        <v>7.0557661671221394</v>
      </c>
      <c r="U339" s="28">
        <v>7.0351234026037446</v>
      </c>
      <c r="V339" s="28">
        <v>7.0140037940219013</v>
      </c>
      <c r="W339" s="28">
        <v>7.0028512378252881</v>
      </c>
      <c r="X339" s="28">
        <v>6.9853377594507622</v>
      </c>
      <c r="Y339" s="28">
        <v>6.9652610686599292</v>
      </c>
      <c r="Z339" s="28">
        <v>6.9445533909520103</v>
      </c>
      <c r="AA339" s="28">
        <v>6.9226967843180711</v>
      </c>
      <c r="AB339" s="28">
        <v>6.9052320147295774</v>
      </c>
      <c r="AC339" s="28">
        <v>6.8851243557684256</v>
      </c>
      <c r="AD339" s="28">
        <v>6.8643229952908484</v>
      </c>
      <c r="AE339" s="28">
        <v>6.8424435659330625</v>
      </c>
      <c r="AF339" s="28">
        <v>6.8246136303761311</v>
      </c>
      <c r="AG339" s="28">
        <v>6.8042244539472261</v>
      </c>
    </row>
    <row r="340" spans="1:35" x14ac:dyDescent="0.3">
      <c r="B340" t="s">
        <v>336</v>
      </c>
      <c r="C340" s="31">
        <v>4.2574082214665134</v>
      </c>
      <c r="D340" s="31">
        <v>4.1186329518267426</v>
      </c>
      <c r="E340" s="29">
        <v>4.1843633560367657</v>
      </c>
      <c r="F340" s="31">
        <v>4.3124180913222601</v>
      </c>
      <c r="G340" s="31">
        <v>4.3934129965424855</v>
      </c>
      <c r="H340" s="31">
        <v>4.4017136894530084</v>
      </c>
      <c r="I340" s="31">
        <v>4.4107424340074139</v>
      </c>
      <c r="J340" s="31">
        <v>4.4186054985050127</v>
      </c>
      <c r="K340" s="31">
        <v>4.4225330282103217</v>
      </c>
      <c r="L340" s="31">
        <v>4.4263147406149601</v>
      </c>
      <c r="M340" s="31">
        <v>4.4253799983977355</v>
      </c>
      <c r="N340" s="31">
        <v>4.4244120223163215</v>
      </c>
      <c r="O340" s="31">
        <v>4.4241330325983075</v>
      </c>
      <c r="P340" s="31">
        <v>4.4228761425361283</v>
      </c>
      <c r="Q340" s="31">
        <v>4.422083571956712</v>
      </c>
      <c r="R340" s="31">
        <v>4.4212275747508656</v>
      </c>
      <c r="S340" s="31">
        <v>4.4224384670439481</v>
      </c>
      <c r="T340" s="31">
        <v>4.4226160966594312</v>
      </c>
      <c r="U340" s="31">
        <v>4.4263407836748678</v>
      </c>
      <c r="V340" s="31">
        <v>4.4300672317268415</v>
      </c>
      <c r="W340" s="31">
        <v>4.4342628800818487</v>
      </c>
      <c r="X340" s="31">
        <v>4.4374967237691507</v>
      </c>
      <c r="Y340" s="31">
        <v>4.4411138616435011</v>
      </c>
      <c r="Z340" s="31">
        <v>4.4447772293409678</v>
      </c>
      <c r="AA340" s="31">
        <v>4.4488670312222149</v>
      </c>
      <c r="AB340" s="31">
        <v>4.4520541508077702</v>
      </c>
      <c r="AC340" s="31">
        <v>4.4556310671948722</v>
      </c>
      <c r="AD340" s="31">
        <v>4.4593104145843423</v>
      </c>
      <c r="AE340" s="31">
        <v>4.4633919390210384</v>
      </c>
      <c r="AF340" s="31">
        <v>4.4665001879509036</v>
      </c>
      <c r="AG340" s="31">
        <v>4.470317141784256</v>
      </c>
    </row>
    <row r="341" spans="1:35" x14ac:dyDescent="0.3">
      <c r="B341" t="s">
        <v>337</v>
      </c>
      <c r="C341" s="28">
        <v>1.3851979325307051E-2</v>
      </c>
      <c r="D341" s="31">
        <v>1.2986357984007463E-2</v>
      </c>
      <c r="E341" s="29">
        <v>1.1130586792246546E-2</v>
      </c>
      <c r="F341" s="31">
        <v>1.1130586792246546E-2</v>
      </c>
      <c r="G341" s="28">
        <v>1.1130586792246546E-2</v>
      </c>
      <c r="H341" s="28">
        <v>1.1130586792246546E-2</v>
      </c>
      <c r="I341" s="28">
        <v>1.1130586792246546E-2</v>
      </c>
      <c r="J341" s="28">
        <v>1.1130586792246546E-2</v>
      </c>
      <c r="K341" s="28">
        <v>1.1130586792246546E-2</v>
      </c>
      <c r="L341" s="28">
        <v>1.1130586792246546E-2</v>
      </c>
      <c r="M341" s="28">
        <v>1.1130586792246546E-2</v>
      </c>
      <c r="N341" s="28">
        <v>1.1130586792246546E-2</v>
      </c>
      <c r="O341" s="28">
        <v>1.1130586792246546E-2</v>
      </c>
      <c r="P341" s="28">
        <v>1.1130586792246546E-2</v>
      </c>
      <c r="Q341" s="28">
        <v>1.1130586792246546E-2</v>
      </c>
      <c r="R341" s="28">
        <v>1.1130586792246546E-2</v>
      </c>
      <c r="S341" s="28">
        <v>1.1130586792246546E-2</v>
      </c>
      <c r="T341" s="28">
        <v>1.1130586792246546E-2</v>
      </c>
      <c r="U341" s="28">
        <v>1.1130586792246546E-2</v>
      </c>
      <c r="V341" s="28">
        <v>1.1130586792246546E-2</v>
      </c>
      <c r="W341" s="28">
        <v>1.1130586792246546E-2</v>
      </c>
      <c r="X341" s="28">
        <v>1.1130586792246546E-2</v>
      </c>
      <c r="Y341" s="28">
        <v>1.1130586792246546E-2</v>
      </c>
      <c r="Z341" s="28">
        <v>1.1130586792246546E-2</v>
      </c>
      <c r="AA341" s="28">
        <v>1.1130586792246546E-2</v>
      </c>
      <c r="AB341" s="28">
        <v>1.1130586792246546E-2</v>
      </c>
      <c r="AC341" s="28">
        <v>1.1130586792246546E-2</v>
      </c>
      <c r="AD341" s="28">
        <v>1.1130586792246546E-2</v>
      </c>
      <c r="AE341" s="28">
        <v>1.1130586792246546E-2</v>
      </c>
      <c r="AF341" s="28">
        <v>1.1130586792246546E-2</v>
      </c>
      <c r="AG341" s="28">
        <v>1.1130586792246546E-2</v>
      </c>
    </row>
    <row r="342" spans="1:35" x14ac:dyDescent="0.3">
      <c r="B342" t="s">
        <v>123</v>
      </c>
      <c r="C342" s="28">
        <v>26.359526191832114</v>
      </c>
      <c r="D342" s="31">
        <v>25.558630183477987</v>
      </c>
      <c r="E342" s="29">
        <v>25.374260439880906</v>
      </c>
      <c r="F342" s="31">
        <v>24.832096777000224</v>
      </c>
      <c r="G342" s="28">
        <v>25.277184335273397</v>
      </c>
      <c r="H342" s="28">
        <v>25.118133976661603</v>
      </c>
      <c r="I342" s="28">
        <v>25.001435703611236</v>
      </c>
      <c r="J342" s="28">
        <v>24.911290190759814</v>
      </c>
      <c r="K342" s="28">
        <v>24.88630227254442</v>
      </c>
      <c r="L342" s="28">
        <v>24.801328738633359</v>
      </c>
      <c r="M342" s="28">
        <v>24.743164181107375</v>
      </c>
      <c r="N342" s="28">
        <v>24.689378356043552</v>
      </c>
      <c r="O342" s="28">
        <v>24.670327626042642</v>
      </c>
      <c r="P342" s="28">
        <v>24.587039633660964</v>
      </c>
      <c r="Q342" s="28">
        <v>24.53722032076751</v>
      </c>
      <c r="R342" s="28">
        <v>24.485733524655153</v>
      </c>
      <c r="S342" s="28">
        <v>24.497311059533274</v>
      </c>
      <c r="T342" s="28">
        <v>24.46462782457214</v>
      </c>
      <c r="U342" s="28">
        <v>24.465718441630127</v>
      </c>
      <c r="V342" s="28">
        <v>24.466455261019593</v>
      </c>
      <c r="W342" s="28">
        <v>24.476732201161322</v>
      </c>
      <c r="X342" s="28">
        <v>24.479456686309103</v>
      </c>
      <c r="Y342" s="28">
        <v>24.478933985469112</v>
      </c>
      <c r="Z342" s="28">
        <v>24.477565053766298</v>
      </c>
      <c r="AA342" s="28">
        <v>24.474768963538622</v>
      </c>
      <c r="AB342" s="28">
        <v>24.47543582786723</v>
      </c>
      <c r="AC342" s="28">
        <v>24.472927610415127</v>
      </c>
      <c r="AD342" s="28">
        <v>24.469947122807113</v>
      </c>
      <c r="AE342" s="28">
        <v>24.465529339009663</v>
      </c>
      <c r="AF342" s="28">
        <v>24.463799848578333</v>
      </c>
      <c r="AG342" s="28">
        <v>24.462909438554266</v>
      </c>
      <c r="AH342" s="5"/>
      <c r="AI342" s="37"/>
    </row>
    <row r="344" spans="1:35" x14ac:dyDescent="0.3">
      <c r="A344" s="8" t="s">
        <v>350</v>
      </c>
      <c r="B344" s="8"/>
      <c r="C344" s="8">
        <v>2020</v>
      </c>
      <c r="D344" s="9">
        <v>2021</v>
      </c>
      <c r="E344" s="10">
        <v>2022</v>
      </c>
      <c r="F344" s="8">
        <v>2023</v>
      </c>
      <c r="G344" s="8">
        <v>2024</v>
      </c>
      <c r="H344" s="8">
        <v>2025</v>
      </c>
      <c r="I344" s="8">
        <v>2026</v>
      </c>
      <c r="J344" s="8">
        <v>2027</v>
      </c>
      <c r="K344" s="8">
        <v>2028</v>
      </c>
      <c r="L344" s="8">
        <v>2029</v>
      </c>
      <c r="M344" s="8">
        <v>2030</v>
      </c>
      <c r="N344" s="8">
        <v>2031</v>
      </c>
      <c r="O344" s="8">
        <v>2032</v>
      </c>
      <c r="P344" s="8">
        <v>2033</v>
      </c>
      <c r="Q344" s="8">
        <v>2034</v>
      </c>
      <c r="R344" s="8">
        <v>2035</v>
      </c>
      <c r="S344" s="8">
        <v>2036</v>
      </c>
      <c r="T344" s="8">
        <v>2037</v>
      </c>
      <c r="U344" s="8">
        <v>2038</v>
      </c>
      <c r="V344" s="8">
        <v>2039</v>
      </c>
      <c r="W344" s="8">
        <v>2040</v>
      </c>
      <c r="X344" s="8">
        <v>2041</v>
      </c>
      <c r="Y344" s="8">
        <v>2042</v>
      </c>
      <c r="Z344" s="8">
        <v>2043</v>
      </c>
      <c r="AA344" s="8">
        <v>2044</v>
      </c>
      <c r="AB344" s="8">
        <v>2045</v>
      </c>
      <c r="AC344" s="8">
        <v>2046</v>
      </c>
      <c r="AD344" s="8">
        <v>2047</v>
      </c>
      <c r="AE344" s="8">
        <v>2048</v>
      </c>
      <c r="AF344" s="8">
        <v>2049</v>
      </c>
      <c r="AG344" s="8">
        <v>2050</v>
      </c>
    </row>
    <row r="345" spans="1:35" x14ac:dyDescent="0.3">
      <c r="B345" t="s">
        <v>351</v>
      </c>
      <c r="C345" s="28">
        <v>4836.7259999999987</v>
      </c>
      <c r="D345" s="31">
        <v>4825.5707139999995</v>
      </c>
      <c r="E345" s="29">
        <v>4602.8509296730244</v>
      </c>
      <c r="F345" s="31">
        <v>4567.6071039957087</v>
      </c>
      <c r="G345" s="28">
        <v>4549.3366755797251</v>
      </c>
      <c r="H345" s="28">
        <v>4512.941982175088</v>
      </c>
      <c r="I345" s="28">
        <v>4476.8384463176862</v>
      </c>
      <c r="J345" s="28">
        <v>4454.4542540860966</v>
      </c>
      <c r="K345" s="28">
        <v>4454.454254086053</v>
      </c>
      <c r="L345" s="28">
        <v>4435.9435180104501</v>
      </c>
      <c r="M345" s="28">
        <v>4425.0168362172462</v>
      </c>
      <c r="N345" s="28">
        <v>4414.1016364744937</v>
      </c>
      <c r="O345" s="28">
        <v>4403.1979187821917</v>
      </c>
      <c r="P345" s="28">
        <v>4392.305683140341</v>
      </c>
      <c r="Q345" s="28">
        <v>4381.4249295489435</v>
      </c>
      <c r="R345" s="28">
        <v>4370.5556580079965</v>
      </c>
      <c r="S345" s="28">
        <v>4359.6978685175</v>
      </c>
      <c r="T345" s="28">
        <v>4348.8515610774557</v>
      </c>
      <c r="U345" s="28">
        <v>4345.5318976675517</v>
      </c>
      <c r="V345" s="28">
        <v>4342.2122342576495</v>
      </c>
      <c r="W345" s="28">
        <v>4338.8925708477454</v>
      </c>
      <c r="X345" s="28">
        <v>4335.5729074378423</v>
      </c>
      <c r="Y345" s="28">
        <v>4332.2532440279383</v>
      </c>
      <c r="Z345" s="28">
        <v>4328.9335806180343</v>
      </c>
      <c r="AA345" s="28">
        <v>4325.6139172081312</v>
      </c>
      <c r="AB345" s="28">
        <v>4322.2942537982281</v>
      </c>
      <c r="AC345" s="28">
        <v>4318.9745903883231</v>
      </c>
      <c r="AD345" s="28">
        <v>4315.6549269784218</v>
      </c>
      <c r="AE345" s="28">
        <v>4312.3352635685169</v>
      </c>
      <c r="AF345" s="28">
        <v>4309.015600158612</v>
      </c>
      <c r="AG345" s="28">
        <v>4305.6959367487088</v>
      </c>
    </row>
    <row r="346" spans="1:35" x14ac:dyDescent="0.3">
      <c r="B346" t="s">
        <v>352</v>
      </c>
      <c r="C346" s="28">
        <v>45441.764000000017</v>
      </c>
      <c r="D346" s="31">
        <v>45556.943575400001</v>
      </c>
      <c r="E346" s="29">
        <v>44238.476999999999</v>
      </c>
      <c r="F346" s="31">
        <v>42629.437000000005</v>
      </c>
      <c r="G346" s="28">
        <v>41060</v>
      </c>
      <c r="H346" s="28">
        <v>41503.64938902892</v>
      </c>
      <c r="I346" s="28">
        <v>41197.306999723914</v>
      </c>
      <c r="J346" s="28">
        <v>40734.728300791248</v>
      </c>
      <c r="K346" s="28">
        <v>40367.474934520578</v>
      </c>
      <c r="L346" s="28">
        <v>40225.612723935978</v>
      </c>
      <c r="M346" s="28">
        <v>40083.750513351377</v>
      </c>
      <c r="N346" s="28">
        <v>39943.498725801379</v>
      </c>
      <c r="O346" s="28">
        <v>39803.246938251366</v>
      </c>
      <c r="P346" s="28">
        <v>39662.995150701376</v>
      </c>
      <c r="Q346" s="28">
        <v>39522.743363151356</v>
      </c>
      <c r="R346" s="28">
        <v>39382.491575601351</v>
      </c>
      <c r="S346" s="28">
        <v>39242.239788051345</v>
      </c>
      <c r="T346" s="28">
        <v>39095.794569737605</v>
      </c>
      <c r="U346" s="28">
        <v>38949.349351423865</v>
      </c>
      <c r="V346" s="28">
        <v>38802.904133110125</v>
      </c>
      <c r="W346" s="28">
        <v>38656.458914796378</v>
      </c>
      <c r="X346" s="28">
        <v>38510.01369648266</v>
      </c>
      <c r="Y346" s="28">
        <v>38363.56847816892</v>
      </c>
      <c r="Z346" s="28">
        <v>38217.12325985518</v>
      </c>
      <c r="AA346" s="28">
        <v>38070.67804154144</v>
      </c>
      <c r="AB346" s="28">
        <v>37924.2328232277</v>
      </c>
      <c r="AC346" s="28">
        <v>37777.787604913967</v>
      </c>
      <c r="AD346" s="28">
        <v>37631.342386600227</v>
      </c>
      <c r="AE346" s="28">
        <v>37484.897168286494</v>
      </c>
      <c r="AF346" s="28">
        <v>37338.451949972747</v>
      </c>
      <c r="AG346" s="28">
        <v>37192.006731659014</v>
      </c>
    </row>
    <row r="347" spans="1:35" x14ac:dyDescent="0.3">
      <c r="B347" t="s">
        <v>353</v>
      </c>
      <c r="C347" s="28">
        <v>3882.5660000000016</v>
      </c>
      <c r="D347" s="31">
        <v>3964.8109999999997</v>
      </c>
      <c r="E347" s="29">
        <v>3821.1559999999999</v>
      </c>
      <c r="F347" s="31">
        <v>3654.0340000000006</v>
      </c>
      <c r="G347" s="28">
        <v>3549.9999999999995</v>
      </c>
      <c r="H347" s="28">
        <v>3592.1098778057853</v>
      </c>
      <c r="I347" s="28">
        <v>3574.1493284167573</v>
      </c>
      <c r="J347" s="28">
        <v>3556.2785817746735</v>
      </c>
      <c r="K347" s="28">
        <v>3556.2785817746749</v>
      </c>
      <c r="L347" s="28">
        <v>3546.0569975064591</v>
      </c>
      <c r="M347" s="28">
        <v>3535.8354132382428</v>
      </c>
      <c r="N347" s="28">
        <v>3525.7298646266536</v>
      </c>
      <c r="O347" s="28">
        <v>3515.624316015063</v>
      </c>
      <c r="P347" s="28">
        <v>3505.5187674034732</v>
      </c>
      <c r="Q347" s="28">
        <v>3495.4132187918831</v>
      </c>
      <c r="R347" s="28">
        <v>3485.3076701802929</v>
      </c>
      <c r="S347" s="28">
        <v>3475.2021215687037</v>
      </c>
      <c r="T347" s="28">
        <v>3464.6503182836518</v>
      </c>
      <c r="U347" s="28">
        <v>3454.0985149986013</v>
      </c>
      <c r="V347" s="28">
        <v>3443.5467117135499</v>
      </c>
      <c r="W347" s="28">
        <v>3432.994908428499</v>
      </c>
      <c r="X347" s="28">
        <v>3422.443105143449</v>
      </c>
      <c r="Y347" s="28">
        <v>3411.8913018583985</v>
      </c>
      <c r="Z347" s="28">
        <v>3401.3394985733476</v>
      </c>
      <c r="AA347" s="28">
        <v>3390.7876952882966</v>
      </c>
      <c r="AB347" s="28">
        <v>3380.2358920032457</v>
      </c>
      <c r="AC347" s="28">
        <v>3369.6840887181952</v>
      </c>
      <c r="AD347" s="28">
        <v>3359.1322854331452</v>
      </c>
      <c r="AE347" s="28">
        <v>3348.5804821480938</v>
      </c>
      <c r="AF347" s="28">
        <v>3338.0286788630433</v>
      </c>
      <c r="AG347" s="28">
        <v>3327.4768755779919</v>
      </c>
    </row>
    <row r="348" spans="1:35" x14ac:dyDescent="0.3">
      <c r="B348" t="s">
        <v>354</v>
      </c>
      <c r="C348" s="28">
        <v>26028.934000000012</v>
      </c>
      <c r="D348" s="31">
        <v>25732.888575400004</v>
      </c>
      <c r="E348" s="29">
        <v>25132.696999999996</v>
      </c>
      <c r="F348" s="31">
        <v>24359.267000000007</v>
      </c>
      <c r="G348" s="28">
        <v>23310</v>
      </c>
      <c r="H348" s="28">
        <v>23543.099999999988</v>
      </c>
      <c r="I348" s="28">
        <v>23326.56035764013</v>
      </c>
      <c r="J348" s="28">
        <v>22953.335391917877</v>
      </c>
      <c r="K348" s="28">
        <v>22586.0820256472</v>
      </c>
      <c r="L348" s="28">
        <v>22495.32773640368</v>
      </c>
      <c r="M348" s="28">
        <v>22404.573447160165</v>
      </c>
      <c r="N348" s="28">
        <v>22314.849402668111</v>
      </c>
      <c r="O348" s="28">
        <v>22225.12535817605</v>
      </c>
      <c r="P348" s="28">
        <v>22135.401313684008</v>
      </c>
      <c r="Q348" s="28">
        <v>22045.677269191943</v>
      </c>
      <c r="R348" s="28">
        <v>21955.953224699882</v>
      </c>
      <c r="S348" s="28">
        <v>21866.229180207833</v>
      </c>
      <c r="T348" s="28">
        <v>21772.542978319343</v>
      </c>
      <c r="U348" s="28">
        <v>21678.856776430861</v>
      </c>
      <c r="V348" s="28">
        <v>21585.170574542375</v>
      </c>
      <c r="W348" s="28">
        <v>21491.484372653886</v>
      </c>
      <c r="X348" s="28">
        <v>21397.798170765411</v>
      </c>
      <c r="Y348" s="28">
        <v>21304.111968876925</v>
      </c>
      <c r="Z348" s="28">
        <v>21210.425766988439</v>
      </c>
      <c r="AA348" s="28">
        <v>21116.739565099957</v>
      </c>
      <c r="AB348" s="28">
        <v>21023.053363211468</v>
      </c>
      <c r="AC348" s="28">
        <v>20929.367161322989</v>
      </c>
      <c r="AD348" s="28">
        <v>20835.680959434507</v>
      </c>
      <c r="AE348" s="28">
        <v>20741.994757546017</v>
      </c>
      <c r="AF348" s="28">
        <v>20648.308555657535</v>
      </c>
      <c r="AG348" s="28">
        <v>20554.622353769053</v>
      </c>
    </row>
    <row r="349" spans="1:35" x14ac:dyDescent="0.3">
      <c r="B349" t="s">
        <v>355</v>
      </c>
      <c r="C349" s="28">
        <v>6200.2219999999998</v>
      </c>
      <c r="D349" s="31">
        <v>6216.9716150000004</v>
      </c>
      <c r="E349" s="29">
        <v>5930.0329999999994</v>
      </c>
      <c r="F349" s="31">
        <v>5884.6270000000004</v>
      </c>
      <c r="G349" s="28">
        <v>5861.088491999999</v>
      </c>
      <c r="H349" s="28">
        <v>5814.1997840639997</v>
      </c>
      <c r="I349" s="28">
        <v>5767.6861857914864</v>
      </c>
      <c r="J349" s="28">
        <v>5738.8477548625278</v>
      </c>
      <c r="K349" s="28">
        <v>5738.8477548624714</v>
      </c>
      <c r="L349" s="28">
        <v>5714.9996490993735</v>
      </c>
      <c r="M349" s="28">
        <v>5700.922377294527</v>
      </c>
      <c r="N349" s="28">
        <v>5686.8598982646636</v>
      </c>
      <c r="O349" s="28">
        <v>5672.8122120097823</v>
      </c>
      <c r="P349" s="28">
        <v>5658.7793185298842</v>
      </c>
      <c r="Q349" s="28">
        <v>5644.7612178249719</v>
      </c>
      <c r="R349" s="28">
        <v>5630.7579098950418</v>
      </c>
      <c r="S349" s="28">
        <v>5616.769394740094</v>
      </c>
      <c r="T349" s="28">
        <v>5602.795672360131</v>
      </c>
      <c r="U349" s="28">
        <v>5598.5188200634993</v>
      </c>
      <c r="V349" s="28">
        <v>5594.2419677668704</v>
      </c>
      <c r="W349" s="28">
        <v>5589.9651154702387</v>
      </c>
      <c r="X349" s="28">
        <v>5585.6882631736089</v>
      </c>
      <c r="Y349" s="28">
        <v>5581.4114108769782</v>
      </c>
      <c r="Z349" s="28">
        <v>5577.1345585803465</v>
      </c>
      <c r="AA349" s="28">
        <v>5572.8577062837167</v>
      </c>
      <c r="AB349" s="28">
        <v>5568.5808539870868</v>
      </c>
      <c r="AC349" s="28">
        <v>5564.3040016904542</v>
      </c>
      <c r="AD349" s="28">
        <v>5560.0271493938262</v>
      </c>
      <c r="AE349" s="28">
        <v>5555.7502970971937</v>
      </c>
      <c r="AF349" s="28">
        <v>5551.4734448005611</v>
      </c>
      <c r="AG349" s="28">
        <v>5547.1965925039312</v>
      </c>
    </row>
    <row r="350" spans="1:35" x14ac:dyDescent="0.3">
      <c r="C350" s="28"/>
      <c r="D350" s="31"/>
      <c r="E350" s="29"/>
      <c r="F350" s="31"/>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spans="1:35" x14ac:dyDescent="0.3">
      <c r="A351" s="8" t="s">
        <v>356</v>
      </c>
      <c r="B351" s="8"/>
      <c r="C351" s="8">
        <v>2020</v>
      </c>
      <c r="D351" s="9">
        <v>2021</v>
      </c>
      <c r="E351" s="10">
        <v>2022</v>
      </c>
      <c r="F351" s="8">
        <v>2023</v>
      </c>
      <c r="G351" s="8">
        <v>2024</v>
      </c>
      <c r="H351" s="8">
        <v>2025</v>
      </c>
      <c r="I351" s="8">
        <v>2026</v>
      </c>
      <c r="J351" s="8">
        <v>2027</v>
      </c>
      <c r="K351" s="8">
        <v>2028</v>
      </c>
      <c r="L351" s="8">
        <v>2029</v>
      </c>
      <c r="M351" s="8">
        <v>2030</v>
      </c>
      <c r="N351" s="8">
        <v>2031</v>
      </c>
      <c r="O351" s="8">
        <v>2032</v>
      </c>
      <c r="P351" s="8">
        <v>2033</v>
      </c>
      <c r="Q351" s="8">
        <v>2034</v>
      </c>
      <c r="R351" s="8">
        <v>2035</v>
      </c>
      <c r="S351" s="8">
        <v>2036</v>
      </c>
      <c r="T351" s="8">
        <v>2037</v>
      </c>
      <c r="U351" s="8">
        <v>2038</v>
      </c>
      <c r="V351" s="8">
        <v>2039</v>
      </c>
      <c r="W351" s="8">
        <v>2040</v>
      </c>
      <c r="X351" s="8">
        <v>2041</v>
      </c>
      <c r="Y351" s="8">
        <v>2042</v>
      </c>
      <c r="Z351" s="8">
        <v>2043</v>
      </c>
      <c r="AA351" s="8">
        <v>2044</v>
      </c>
      <c r="AB351" s="8">
        <v>2045</v>
      </c>
      <c r="AC351" s="8">
        <v>2046</v>
      </c>
      <c r="AD351" s="8">
        <v>2047</v>
      </c>
      <c r="AE351" s="8">
        <v>2048</v>
      </c>
      <c r="AF351" s="8">
        <v>2049</v>
      </c>
      <c r="AG351" s="8">
        <v>2050</v>
      </c>
    </row>
    <row r="352" spans="1:35" x14ac:dyDescent="0.3">
      <c r="A352" t="s">
        <v>158</v>
      </c>
      <c r="B352" t="s">
        <v>357</v>
      </c>
      <c r="C352" s="28">
        <v>2.8226925355190935</v>
      </c>
      <c r="D352" s="31">
        <v>2.8362686254687532</v>
      </c>
      <c r="E352" s="29">
        <v>2.7737541985338483</v>
      </c>
      <c r="F352" s="31">
        <v>2.7525156855038833</v>
      </c>
      <c r="G352" s="28">
        <v>2.7525156855038837</v>
      </c>
      <c r="H352" s="28">
        <v>2.7525156855038833</v>
      </c>
      <c r="I352" s="28">
        <v>2.7525156855038833</v>
      </c>
      <c r="J352" s="28">
        <v>2.7525156855038828</v>
      </c>
      <c r="K352" s="28">
        <v>2.7525156855038833</v>
      </c>
      <c r="L352" s="28">
        <v>2.7525156855038828</v>
      </c>
      <c r="M352" s="28">
        <v>2.7525156855038833</v>
      </c>
      <c r="N352" s="28">
        <v>2.7525156855038833</v>
      </c>
      <c r="O352" s="28">
        <v>2.7525156855038833</v>
      </c>
      <c r="P352" s="28">
        <v>2.7525156855038828</v>
      </c>
      <c r="Q352" s="28">
        <v>2.7525156855038833</v>
      </c>
      <c r="R352" s="28">
        <v>2.7525156855038833</v>
      </c>
      <c r="S352" s="28">
        <v>2.7525156855038833</v>
      </c>
      <c r="T352" s="28">
        <v>2.7525156855038841</v>
      </c>
      <c r="U352" s="28">
        <v>2.7525156855038828</v>
      </c>
      <c r="V352" s="28">
        <v>2.7525156855038837</v>
      </c>
      <c r="W352" s="28">
        <v>2.7525156855038833</v>
      </c>
      <c r="X352" s="28">
        <v>2.7525156855038833</v>
      </c>
      <c r="Y352" s="28">
        <v>2.7525156855038828</v>
      </c>
      <c r="Z352" s="28">
        <v>2.7525156855038833</v>
      </c>
      <c r="AA352" s="28">
        <v>2.7525156855038828</v>
      </c>
      <c r="AB352" s="28">
        <v>2.7525156855038833</v>
      </c>
      <c r="AC352" s="28">
        <v>2.7525156855038828</v>
      </c>
      <c r="AD352" s="28">
        <v>2.7525156855038837</v>
      </c>
      <c r="AE352" s="28">
        <v>2.7525156855038837</v>
      </c>
      <c r="AF352" s="28">
        <v>2.7525156855038833</v>
      </c>
      <c r="AG352" s="28">
        <v>2.7525156855038833</v>
      </c>
      <c r="AH352" s="7"/>
    </row>
    <row r="353" spans="1:37" x14ac:dyDescent="0.3">
      <c r="B353" t="s">
        <v>358</v>
      </c>
      <c r="C353" s="28">
        <v>391.97973567243633</v>
      </c>
      <c r="D353" s="31">
        <v>403.26836250772226</v>
      </c>
      <c r="E353" s="29">
        <v>405.83543298298787</v>
      </c>
      <c r="F353" s="31">
        <v>410.06612222874759</v>
      </c>
      <c r="G353" s="28">
        <v>417.60399972264372</v>
      </c>
      <c r="H353" s="28">
        <v>418.10980247617192</v>
      </c>
      <c r="I353" s="28">
        <v>422.95380443412148</v>
      </c>
      <c r="J353" s="28">
        <v>428.49949138866697</v>
      </c>
      <c r="K353" s="28">
        <v>432.68981665278613</v>
      </c>
      <c r="L353" s="28">
        <v>437.16470587648809</v>
      </c>
      <c r="M353" s="28">
        <v>441.9232394360431</v>
      </c>
      <c r="N353" s="28">
        <v>446.63257302493764</v>
      </c>
      <c r="O353" s="28">
        <v>451.27577827578972</v>
      </c>
      <c r="P353" s="28">
        <v>455.85129753210617</v>
      </c>
      <c r="Q353" s="28">
        <v>460.36292994915846</v>
      </c>
      <c r="R353" s="28">
        <v>464.81598741504445</v>
      </c>
      <c r="S353" s="28">
        <v>469.21587397850845</v>
      </c>
      <c r="T353" s="28">
        <v>473.56760591576608</v>
      </c>
      <c r="U353" s="28">
        <v>477.87568835830149</v>
      </c>
      <c r="V353" s="28">
        <v>482.144120444355</v>
      </c>
      <c r="W353" s="28">
        <v>486.37644143726266</v>
      </c>
      <c r="X353" s="28">
        <v>490.57578529623243</v>
      </c>
      <c r="Y353" s="28">
        <v>494.74493247640265</v>
      </c>
      <c r="Z353" s="28">
        <v>498.88635576987514</v>
      </c>
      <c r="AA353" s="28">
        <v>503.00225988160247</v>
      </c>
      <c r="AB353" s="28">
        <v>507.09461535191281</v>
      </c>
      <c r="AC353" s="28">
        <v>511.16518763523118</v>
      </c>
      <c r="AD353" s="28">
        <v>515.21556209933874</v>
      </c>
      <c r="AE353" s="28">
        <v>519.24716559922058</v>
      </c>
      <c r="AF353" s="28">
        <v>523.26128516611823</v>
      </c>
      <c r="AG353" s="28">
        <v>527.25908425416321</v>
      </c>
      <c r="AH353" s="7"/>
    </row>
    <row r="354" spans="1:37" x14ac:dyDescent="0.3">
      <c r="B354" t="s">
        <v>359</v>
      </c>
      <c r="C354" s="28">
        <v>4128.2618504857664</v>
      </c>
      <c r="D354" s="31">
        <v>4130.2491087125645</v>
      </c>
      <c r="E354" s="29">
        <v>4347.3821297650902</v>
      </c>
      <c r="F354" s="31">
        <v>4307.5825967474011</v>
      </c>
      <c r="G354" s="28">
        <v>4295.1190660009961</v>
      </c>
      <c r="H354" s="28">
        <v>4285.1868325954965</v>
      </c>
      <c r="I354" s="28">
        <v>4296.9155259579584</v>
      </c>
      <c r="J354" s="28">
        <v>4312.3374794089414</v>
      </c>
      <c r="K354" s="28">
        <v>4322.1629996866541</v>
      </c>
      <c r="L354" s="28">
        <v>4334.0203850899798</v>
      </c>
      <c r="M354" s="28">
        <v>4348.8841801344233</v>
      </c>
      <c r="N354" s="28">
        <v>4352.4255859166205</v>
      </c>
      <c r="O354" s="28">
        <v>4371.5826009287466</v>
      </c>
      <c r="P354" s="28">
        <v>4364.3544573542131</v>
      </c>
      <c r="Q354" s="28">
        <v>4379.7610714132707</v>
      </c>
      <c r="R354" s="28">
        <v>4394.8276732758668</v>
      </c>
      <c r="S354" s="28">
        <v>4411.5792398317399</v>
      </c>
      <c r="T354" s="28">
        <v>4428.0386909287417</v>
      </c>
      <c r="U354" s="28">
        <v>4444.2264906189803</v>
      </c>
      <c r="V354" s="28">
        <v>4460.1607417379228</v>
      </c>
      <c r="W354" s="28">
        <v>4475.8574282228565</v>
      </c>
      <c r="X354" s="28">
        <v>4491.3306793052425</v>
      </c>
      <c r="Y354" s="28">
        <v>4506.5930137377345</v>
      </c>
      <c r="Z354" s="28">
        <v>4521.65555342279</v>
      </c>
      <c r="AA354" s="28">
        <v>4536.5282067021708</v>
      </c>
      <c r="AB354" s="28">
        <v>4551.2198248238119</v>
      </c>
      <c r="AC354" s="28">
        <v>4565.7383356217533</v>
      </c>
      <c r="AD354" s="28">
        <v>4580.0908580798095</v>
      </c>
      <c r="AE354" s="28">
        <v>4594.2838008788449</v>
      </c>
      <c r="AF354" s="28">
        <v>4608.3229474788432</v>
      </c>
      <c r="AG354" s="28">
        <v>4622.2135298219373</v>
      </c>
      <c r="AH354" s="7"/>
    </row>
    <row r="355" spans="1:37" x14ac:dyDescent="0.3">
      <c r="A355" t="s">
        <v>360</v>
      </c>
      <c r="B355" t="s">
        <v>361</v>
      </c>
      <c r="C355" s="28">
        <v>5.7966217365132078</v>
      </c>
      <c r="D355" s="31">
        <v>5.8530106581018879</v>
      </c>
      <c r="E355" s="29">
        <v>5.9123700461697952</v>
      </c>
      <c r="F355" s="31">
        <v>5.7149219077714983</v>
      </c>
      <c r="G355" s="28">
        <v>5.7149219077714983</v>
      </c>
      <c r="H355" s="28">
        <v>5.6925987301099941</v>
      </c>
      <c r="I355" s="28">
        <v>5.7149219077714974</v>
      </c>
      <c r="J355" s="28">
        <v>5.7149219077714966</v>
      </c>
      <c r="K355" s="28">
        <v>5.7149219077714992</v>
      </c>
      <c r="L355" s="28">
        <v>5.6239560105543571</v>
      </c>
      <c r="M355" s="28">
        <v>5.6497202023158835</v>
      </c>
      <c r="N355" s="28">
        <v>5.672231283936803</v>
      </c>
      <c r="O355" s="28">
        <v>5.6919202455054174</v>
      </c>
      <c r="P355" s="28">
        <v>5.7093006226606322</v>
      </c>
      <c r="Q355" s="28">
        <v>5.7248191447014793</v>
      </c>
      <c r="R355" s="28">
        <v>5.7388342238632077</v>
      </c>
      <c r="S355" s="28">
        <v>5.7516240065552449</v>
      </c>
      <c r="T355" s="28">
        <v>5.7632491613140866</v>
      </c>
      <c r="U355" s="28">
        <v>5.7740220117059726</v>
      </c>
      <c r="V355" s="28">
        <v>5.7840670522842821</v>
      </c>
      <c r="W355" s="28">
        <v>5.7934800953441483</v>
      </c>
      <c r="X355" s="28">
        <v>5.8023354870675394</v>
      </c>
      <c r="Y355" s="28">
        <v>5.8106915118011058</v>
      </c>
      <c r="Z355" s="28">
        <v>5.818594417836243</v>
      </c>
      <c r="AA355" s="28">
        <v>5.8260814112538499</v>
      </c>
      <c r="AB355" s="28">
        <v>5.8331828828073329</v>
      </c>
      <c r="AC355" s="28">
        <v>5.8399240662868301</v>
      </c>
      <c r="AD355" s="28">
        <v>5.8463262755767511</v>
      </c>
      <c r="AE355" s="28">
        <v>5.8524078291908488</v>
      </c>
      <c r="AF355" s="28">
        <v>5.8581847425973406</v>
      </c>
      <c r="AG355" s="28">
        <v>5.8636712476669279</v>
      </c>
      <c r="AH355" s="7"/>
    </row>
    <row r="356" spans="1:37" x14ac:dyDescent="0.3">
      <c r="B356" t="s">
        <v>362</v>
      </c>
      <c r="C356" s="28">
        <v>19.513635270854955</v>
      </c>
      <c r="D356" s="31">
        <v>20.137466144908025</v>
      </c>
      <c r="E356" s="29">
        <v>19.793243195827944</v>
      </c>
      <c r="F356" s="31">
        <v>20.730226551363948</v>
      </c>
      <c r="G356" s="28">
        <v>21.668893255240636</v>
      </c>
      <c r="H356" s="28">
        <v>20.410675941332698</v>
      </c>
      <c r="I356" s="28">
        <v>20.39621367139917</v>
      </c>
      <c r="J356" s="28">
        <v>20.45143900117321</v>
      </c>
      <c r="K356" s="28">
        <v>20.553014968747693</v>
      </c>
      <c r="L356" s="28">
        <v>20.659547017477404</v>
      </c>
      <c r="M356" s="28">
        <v>20.735092606687697</v>
      </c>
      <c r="N356" s="28">
        <v>20.814584283220679</v>
      </c>
      <c r="O356" s="28">
        <v>20.897481001757853</v>
      </c>
      <c r="P356" s="28">
        <v>20.983527999317189</v>
      </c>
      <c r="Q356" s="28">
        <v>21.066796090289937</v>
      </c>
      <c r="R356" s="28">
        <v>21.151345882671144</v>
      </c>
      <c r="S356" s="28">
        <v>21.236307342807891</v>
      </c>
      <c r="T356" s="28">
        <v>21.321704146102512</v>
      </c>
      <c r="U356" s="28">
        <v>21.405285713009071</v>
      </c>
      <c r="V356" s="28">
        <v>21.489427589201043</v>
      </c>
      <c r="W356" s="28">
        <v>21.574139317482359</v>
      </c>
      <c r="X356" s="28">
        <v>21.658805043177029</v>
      </c>
      <c r="Y356" s="28">
        <v>21.743390071480135</v>
      </c>
      <c r="Z356" s="28">
        <v>21.827381759434001</v>
      </c>
      <c r="AA356" s="28">
        <v>21.911323911951328</v>
      </c>
      <c r="AB356" s="28">
        <v>21.995100069022346</v>
      </c>
      <c r="AC356" s="28">
        <v>22.078679872241384</v>
      </c>
      <c r="AD356" s="28">
        <v>22.161416095017742</v>
      </c>
      <c r="AE356" s="28">
        <v>22.243927604565616</v>
      </c>
      <c r="AF356" s="28">
        <v>22.326110164822659</v>
      </c>
      <c r="AG356" s="28">
        <v>22.40871688214429</v>
      </c>
      <c r="AH356" s="7"/>
    </row>
    <row r="357" spans="1:37" x14ac:dyDescent="0.3">
      <c r="B357" t="s">
        <v>363</v>
      </c>
      <c r="C357" s="28">
        <v>403.66908733286743</v>
      </c>
      <c r="D357" s="31">
        <v>405.93203514452279</v>
      </c>
      <c r="E357" s="29">
        <v>404.7489527233439</v>
      </c>
      <c r="F357" s="31">
        <v>407.59085490819041</v>
      </c>
      <c r="G357" s="28">
        <v>406.42372953934205</v>
      </c>
      <c r="H357" s="28">
        <v>397.53192887323644</v>
      </c>
      <c r="I357" s="28">
        <v>397.71191341869053</v>
      </c>
      <c r="J357" s="28">
        <v>398.70082361128266</v>
      </c>
      <c r="K357" s="28">
        <v>401.41102228820216</v>
      </c>
      <c r="L357" s="28">
        <v>400.45170774322276</v>
      </c>
      <c r="M357" s="28">
        <v>401.0523183359669</v>
      </c>
      <c r="N357" s="28">
        <v>401.63644954718706</v>
      </c>
      <c r="O357" s="28">
        <v>403.69418390169704</v>
      </c>
      <c r="P357" s="28">
        <v>402.90146711407345</v>
      </c>
      <c r="Q357" s="28">
        <v>402.82656951783105</v>
      </c>
      <c r="R357" s="28">
        <v>403.36911906865828</v>
      </c>
      <c r="S357" s="28">
        <v>405.42166804049896</v>
      </c>
      <c r="T357" s="28">
        <v>405.8269524181602</v>
      </c>
      <c r="U357" s="28">
        <v>406.22892991377699</v>
      </c>
      <c r="V357" s="28">
        <v>406.63890610366809</v>
      </c>
      <c r="W357" s="28">
        <v>407.05703470635052</v>
      </c>
      <c r="X357" s="28">
        <v>407.48032583746618</v>
      </c>
      <c r="Y357" s="28">
        <v>407.90859394522425</v>
      </c>
      <c r="Z357" s="28">
        <v>408.33917928034305</v>
      </c>
      <c r="AA357" s="28">
        <v>408.77480865954499</v>
      </c>
      <c r="AB357" s="28">
        <v>409.21485730822843</v>
      </c>
      <c r="AC357" s="28">
        <v>409.65913154134273</v>
      </c>
      <c r="AD357" s="28">
        <v>410.10409323517689</v>
      </c>
      <c r="AE357" s="28">
        <v>410.55297080089019</v>
      </c>
      <c r="AF357" s="28">
        <v>411.00514568922938</v>
      </c>
      <c r="AG357" s="28">
        <v>411.46477039932074</v>
      </c>
      <c r="AH357" s="7"/>
    </row>
    <row r="358" spans="1:37" x14ac:dyDescent="0.3">
      <c r="A358" t="s">
        <v>364</v>
      </c>
      <c r="B358" t="s">
        <v>365</v>
      </c>
      <c r="C358" s="28">
        <v>1.8958985789999998</v>
      </c>
      <c r="D358" s="31">
        <v>1.946</v>
      </c>
      <c r="E358" s="29">
        <v>1.8680000000000001</v>
      </c>
      <c r="F358" s="31">
        <v>1.8730209330000003</v>
      </c>
      <c r="G358" s="28">
        <v>1.899821191807008</v>
      </c>
      <c r="H358" s="28">
        <v>1.8869052807536495</v>
      </c>
      <c r="I358" s="28">
        <v>1.8934958527070067</v>
      </c>
      <c r="J358" s="28">
        <v>1.9087313822899765</v>
      </c>
      <c r="K358" s="28">
        <v>1.9273969944887173</v>
      </c>
      <c r="L358" s="28">
        <v>1.9392379433357523</v>
      </c>
      <c r="M358" s="28">
        <v>1.9555177748201553</v>
      </c>
      <c r="N358" s="28">
        <v>1.9714815714921909</v>
      </c>
      <c r="O358" s="28">
        <v>1.9870565677007708</v>
      </c>
      <c r="P358" s="28">
        <v>2.0022382448171685</v>
      </c>
      <c r="Q358" s="28">
        <v>2.0170456179194365</v>
      </c>
      <c r="R358" s="28">
        <v>2.0315041437293964</v>
      </c>
      <c r="S358" s="28">
        <v>2.0456394456586788</v>
      </c>
      <c r="T358" s="28">
        <v>2.0594752222624928</v>
      </c>
      <c r="U358" s="28">
        <v>2.0766240468808372</v>
      </c>
      <c r="V358" s="28">
        <v>2.0935720984688722</v>
      </c>
      <c r="W358" s="28">
        <v>2.110335128387502</v>
      </c>
      <c r="X358" s="28">
        <v>2.1269270837753891</v>
      </c>
      <c r="Y358" s="28">
        <v>2.143360338687279</v>
      </c>
      <c r="Z358" s="28">
        <v>2.1596458984043685</v>
      </c>
      <c r="AA358" s="28">
        <v>2.1757935757310012</v>
      </c>
      <c r="AB358" s="28">
        <v>2.1918121420675951</v>
      </c>
      <c r="AC358" s="28">
        <v>2.2077094568876428</v>
      </c>
      <c r="AD358" s="28">
        <v>2.2234925790299687</v>
      </c>
      <c r="AE358" s="28">
        <v>2.2391678627215197</v>
      </c>
      <c r="AF358" s="28">
        <v>2.2547410407398476</v>
      </c>
      <c r="AG358" s="28">
        <v>2.2702172966869956</v>
      </c>
      <c r="AH358" s="7"/>
    </row>
    <row r="359" spans="1:37" x14ac:dyDescent="0.3">
      <c r="A359" t="s">
        <v>366</v>
      </c>
      <c r="B359" t="s">
        <v>367</v>
      </c>
      <c r="C359" s="28">
        <v>0.88673400876026698</v>
      </c>
      <c r="D359" s="31">
        <v>0.91740140891510258</v>
      </c>
      <c r="E359" s="29">
        <v>0.87562293387404111</v>
      </c>
      <c r="F359" s="31">
        <v>0.88371788676709639</v>
      </c>
      <c r="G359" s="28">
        <v>0.88972475706018039</v>
      </c>
      <c r="H359" s="28">
        <v>0.84711753806216006</v>
      </c>
      <c r="I359" s="28">
        <v>0.84026907625259761</v>
      </c>
      <c r="J359" s="28">
        <v>0.83308381107299601</v>
      </c>
      <c r="K359" s="28">
        <v>0.82967331657974841</v>
      </c>
      <c r="L359" s="28">
        <v>0.83104293737699253</v>
      </c>
      <c r="M359" s="28">
        <v>0.83114027891770614</v>
      </c>
      <c r="N359" s="28">
        <v>0.83140732079491042</v>
      </c>
      <c r="O359" s="28">
        <v>0.83178759670038427</v>
      </c>
      <c r="P359" s="28">
        <v>0.83226956928152418</v>
      </c>
      <c r="Q359" s="28">
        <v>0.83261757536036951</v>
      </c>
      <c r="R359" s="28">
        <v>0.8329927010369268</v>
      </c>
      <c r="S359" s="28">
        <v>0.83336026495922255</v>
      </c>
      <c r="T359" s="28">
        <v>0.8335889651727465</v>
      </c>
      <c r="U359" s="28">
        <v>0.83372195120303239</v>
      </c>
      <c r="V359" s="28">
        <v>0.83385219861917992</v>
      </c>
      <c r="W359" s="28">
        <v>0.83397983014834998</v>
      </c>
      <c r="X359" s="28">
        <v>0.83408087886219495</v>
      </c>
      <c r="Y359" s="28">
        <v>0.83415403395476639</v>
      </c>
      <c r="Z359" s="28">
        <v>0.83417973914020405</v>
      </c>
      <c r="AA359" s="28">
        <v>0.83417895811582732</v>
      </c>
      <c r="AB359" s="28">
        <v>0.83414729598779513</v>
      </c>
      <c r="AC359" s="28">
        <v>0.83408367881042422</v>
      </c>
      <c r="AD359" s="28">
        <v>0.8339638368435256</v>
      </c>
      <c r="AE359" s="28">
        <v>0.83381133887595138</v>
      </c>
      <c r="AF359" s="28">
        <v>0.83362239161902896</v>
      </c>
      <c r="AG359" s="28">
        <v>0.83342514912855159</v>
      </c>
      <c r="AH359" s="7"/>
    </row>
    <row r="360" spans="1:37" x14ac:dyDescent="0.3">
      <c r="A360" t="s">
        <v>368</v>
      </c>
      <c r="B360" t="s">
        <v>369</v>
      </c>
      <c r="C360" s="28">
        <v>470.00000002452458</v>
      </c>
      <c r="D360" s="31">
        <v>441.00000000000011</v>
      </c>
      <c r="E360" s="29">
        <v>367.00000000000011</v>
      </c>
      <c r="F360" s="31">
        <v>392</v>
      </c>
      <c r="G360" s="28">
        <v>432.18251961227179</v>
      </c>
      <c r="H360" s="28">
        <v>431.54652626808689</v>
      </c>
      <c r="I360" s="28">
        <v>430.11304986564227</v>
      </c>
      <c r="J360" s="28">
        <v>428.73669757034685</v>
      </c>
      <c r="K360" s="28">
        <v>425.63970000366135</v>
      </c>
      <c r="L360" s="28">
        <v>422.4210035244688</v>
      </c>
      <c r="M360" s="28">
        <v>419.20229271347637</v>
      </c>
      <c r="N360" s="28">
        <v>416.07028385485762</v>
      </c>
      <c r="O360" s="28">
        <v>412.88868361136912</v>
      </c>
      <c r="P360" s="28">
        <v>409.73334997041025</v>
      </c>
      <c r="Q360" s="28">
        <v>406.58970066293091</v>
      </c>
      <c r="R360" s="28">
        <v>403.44166086017628</v>
      </c>
      <c r="S360" s="28">
        <v>401.34033922232351</v>
      </c>
      <c r="T360" s="28">
        <v>399.20154371034812</v>
      </c>
      <c r="U360" s="28">
        <v>398.68544567093761</v>
      </c>
      <c r="V360" s="28">
        <v>398.19965610755509</v>
      </c>
      <c r="W360" s="28">
        <v>397.69280678925122</v>
      </c>
      <c r="X360" s="28">
        <v>397.2061575344153</v>
      </c>
      <c r="Y360" s="28">
        <v>396.67105567369828</v>
      </c>
      <c r="Z360" s="28">
        <v>396.16887719731528</v>
      </c>
      <c r="AA360" s="28">
        <v>395.64024679357209</v>
      </c>
      <c r="AB360" s="28">
        <v>395.15766293246276</v>
      </c>
      <c r="AC360" s="28">
        <v>394.6236322335684</v>
      </c>
      <c r="AD360" s="28">
        <v>394.15000212429482</v>
      </c>
      <c r="AE360" s="28">
        <v>393.63902304968337</v>
      </c>
      <c r="AF360" s="28">
        <v>393.12040759733503</v>
      </c>
      <c r="AG360" s="28">
        <v>392.62206190419795</v>
      </c>
      <c r="AH360" s="7"/>
    </row>
    <row r="362" spans="1:37" x14ac:dyDescent="0.3">
      <c r="H362" s="37"/>
      <c r="I362" s="37"/>
    </row>
    <row r="363" spans="1:37" x14ac:dyDescent="0.3">
      <c r="A363" s="8" t="s">
        <v>370</v>
      </c>
      <c r="B363" s="8"/>
      <c r="C363" s="8">
        <v>2020</v>
      </c>
      <c r="D363" s="9">
        <v>2021</v>
      </c>
      <c r="E363" s="10">
        <v>2022</v>
      </c>
      <c r="F363" s="8">
        <v>2023</v>
      </c>
      <c r="G363" s="8">
        <v>2024</v>
      </c>
      <c r="H363" s="8">
        <v>2025</v>
      </c>
      <c r="I363" s="8">
        <v>2026</v>
      </c>
      <c r="J363" s="8">
        <v>2027</v>
      </c>
      <c r="K363" s="8">
        <v>2028</v>
      </c>
      <c r="L363" s="8">
        <v>2029</v>
      </c>
      <c r="M363" s="8">
        <v>2030</v>
      </c>
      <c r="N363" s="8">
        <v>2031</v>
      </c>
      <c r="O363" s="8">
        <v>2032</v>
      </c>
      <c r="P363" s="8">
        <v>2033</v>
      </c>
      <c r="Q363" s="8">
        <v>2034</v>
      </c>
      <c r="R363" s="8">
        <v>2035</v>
      </c>
      <c r="S363" s="8">
        <v>2036</v>
      </c>
      <c r="T363" s="8">
        <v>2037</v>
      </c>
      <c r="U363" s="8">
        <v>2038</v>
      </c>
      <c r="V363" s="8">
        <v>2039</v>
      </c>
      <c r="W363" s="8">
        <v>2040</v>
      </c>
      <c r="X363" s="8">
        <v>2041</v>
      </c>
      <c r="Y363" s="8">
        <v>2042</v>
      </c>
      <c r="Z363" s="8">
        <v>2043</v>
      </c>
      <c r="AA363" s="8">
        <v>2044</v>
      </c>
      <c r="AB363" s="8">
        <v>2045</v>
      </c>
      <c r="AC363" s="8">
        <v>2046</v>
      </c>
      <c r="AD363" s="8">
        <v>2047</v>
      </c>
      <c r="AE363" s="8">
        <v>2048</v>
      </c>
      <c r="AF363" s="8">
        <v>2049</v>
      </c>
      <c r="AG363" s="8">
        <v>2050</v>
      </c>
    </row>
    <row r="364" spans="1:37" x14ac:dyDescent="0.3">
      <c r="B364" t="s">
        <v>158</v>
      </c>
      <c r="C364" s="61">
        <v>1.7135149999999997</v>
      </c>
      <c r="D364" s="62">
        <v>1.7013799999999901</v>
      </c>
      <c r="E364" s="63">
        <v>1.6594300000000002</v>
      </c>
      <c r="F364" s="62">
        <v>1.6594299999999997</v>
      </c>
      <c r="G364" s="61">
        <v>1.6527922799999994</v>
      </c>
      <c r="H364" s="61">
        <v>1.6395699417599998</v>
      </c>
      <c r="I364" s="61">
        <v>1.6264533822259195</v>
      </c>
      <c r="J364" s="61">
        <v>1.6183211153147896</v>
      </c>
      <c r="K364" s="61">
        <v>1.6183211153147736</v>
      </c>
      <c r="L364" s="61">
        <v>1.6115960905771893</v>
      </c>
      <c r="M364" s="61">
        <v>1.6076263832106701</v>
      </c>
      <c r="N364" s="61">
        <v>1.6036608473191809</v>
      </c>
      <c r="O364" s="61">
        <v>1.5996994829027213</v>
      </c>
      <c r="P364" s="61">
        <v>1.5957422899612919</v>
      </c>
      <c r="Q364" s="61">
        <v>1.5917892684948924</v>
      </c>
      <c r="R364" s="61">
        <v>1.5878404185035226</v>
      </c>
      <c r="S364" s="61">
        <v>1.5838957399871825</v>
      </c>
      <c r="T364" s="61">
        <v>1.5799552329458719</v>
      </c>
      <c r="U364" s="61">
        <v>1.5787491859004781</v>
      </c>
      <c r="V364" s="61">
        <v>1.577543138855084</v>
      </c>
      <c r="W364" s="61">
        <v>1.5763370918096895</v>
      </c>
      <c r="X364" s="61">
        <v>1.5751310447642954</v>
      </c>
      <c r="Y364" s="61">
        <v>1.5739249977189012</v>
      </c>
      <c r="Z364" s="61">
        <v>1.5727189506735064</v>
      </c>
      <c r="AA364" s="61">
        <v>1.5715129036281124</v>
      </c>
      <c r="AB364" s="61">
        <v>1.5703068565827178</v>
      </c>
      <c r="AC364" s="61">
        <v>1.5691008095373233</v>
      </c>
      <c r="AD364" s="61">
        <v>1.5678947624919295</v>
      </c>
      <c r="AE364" s="61">
        <v>1.5666887154465345</v>
      </c>
      <c r="AF364" s="61">
        <v>1.56548266840114</v>
      </c>
      <c r="AG364" s="61">
        <v>1.5642766213557457</v>
      </c>
    </row>
    <row r="365" spans="1:37" x14ac:dyDescent="0.3">
      <c r="B365" t="s">
        <v>345</v>
      </c>
      <c r="C365" s="61">
        <v>7.8393529999999991</v>
      </c>
      <c r="D365" s="62">
        <v>7.7835060000000009</v>
      </c>
      <c r="E365" s="63">
        <v>7.4823592999999997</v>
      </c>
      <c r="F365" s="62">
        <v>7.459321000000001</v>
      </c>
      <c r="G365" s="61">
        <v>7.1847000996048811</v>
      </c>
      <c r="H365" s="61">
        <v>7.2908088830331055</v>
      </c>
      <c r="I365" s="61">
        <v>7.2087261496436748</v>
      </c>
      <c r="J365" s="61">
        <v>7.1277838889447809</v>
      </c>
      <c r="K365" s="61">
        <v>7.0635217044044687</v>
      </c>
      <c r="L365" s="61">
        <v>7.152547539213578</v>
      </c>
      <c r="M365" s="61">
        <v>7.094820465077297</v>
      </c>
      <c r="N365" s="61">
        <v>7.0419375949844305</v>
      </c>
      <c r="O365" s="61">
        <v>6.9929382741583046</v>
      </c>
      <c r="P365" s="61">
        <v>6.9470847258026742</v>
      </c>
      <c r="Q365" s="61">
        <v>6.9037540512927889</v>
      </c>
      <c r="R365" s="61">
        <v>6.8624549933575638</v>
      </c>
      <c r="S365" s="61">
        <v>6.8228103477080824</v>
      </c>
      <c r="T365" s="61">
        <v>6.7836377493738826</v>
      </c>
      <c r="U365" s="61">
        <v>6.7456184393581875</v>
      </c>
      <c r="V365" s="61">
        <v>6.7085847695672589</v>
      </c>
      <c r="W365" s="61">
        <v>6.6724073059061881</v>
      </c>
      <c r="X365" s="61">
        <v>6.6369850178975707</v>
      </c>
      <c r="Y365" s="61">
        <v>6.6022380297173262</v>
      </c>
      <c r="Z365" s="61">
        <v>6.568102279599505</v>
      </c>
      <c r="AA365" s="61">
        <v>6.5345255848987742</v>
      </c>
      <c r="AB365" s="61">
        <v>6.5014647380601112</v>
      </c>
      <c r="AC365" s="61">
        <v>6.4688833580903102</v>
      </c>
      <c r="AD365" s="61">
        <v>6.4367502963025824</v>
      </c>
      <c r="AE365" s="61">
        <v>6.4050384495280701</v>
      </c>
      <c r="AF365" s="61">
        <v>6.3737238736206221</v>
      </c>
      <c r="AG365" s="61">
        <v>6.3427851188719329</v>
      </c>
      <c r="AJ365" s="50"/>
      <c r="AK365" s="50"/>
    </row>
    <row r="366" spans="1:37" x14ac:dyDescent="0.3">
      <c r="B366" t="s">
        <v>371</v>
      </c>
      <c r="C366" s="61">
        <v>1.8369088764774002</v>
      </c>
      <c r="D366" s="62">
        <v>1.8815071789574198</v>
      </c>
      <c r="E366" s="63">
        <v>1.9546488320189002</v>
      </c>
      <c r="F366" s="62">
        <v>2.02915210216202</v>
      </c>
      <c r="G366" s="61">
        <v>2.0797842271620199</v>
      </c>
      <c r="H366" s="61">
        <v>2.1065845962904897</v>
      </c>
      <c r="I366" s="61">
        <v>2.1318627654189588</v>
      </c>
      <c r="J366" s="61">
        <v>2.1573848095474291</v>
      </c>
      <c r="K366" s="61">
        <v>2.1838073774449982</v>
      </c>
      <c r="L366" s="61">
        <v>2.2099799453425666</v>
      </c>
      <c r="M366" s="61">
        <v>2.2361525132401345</v>
      </c>
      <c r="N366" s="61">
        <v>2.2620319132401345</v>
      </c>
      <c r="O366" s="61">
        <v>2.2879113132401354</v>
      </c>
      <c r="P366" s="61">
        <v>2.3137907132401345</v>
      </c>
      <c r="Q366" s="61">
        <v>2.3396701132401341</v>
      </c>
      <c r="R366" s="61">
        <v>2.3655495132401354</v>
      </c>
      <c r="S366" s="61">
        <v>2.3914289132401354</v>
      </c>
      <c r="T366" s="61">
        <v>2.4183183132401354</v>
      </c>
      <c r="U366" s="61">
        <v>2.4452077132401344</v>
      </c>
      <c r="V366" s="61">
        <v>2.4720971132401353</v>
      </c>
      <c r="W366" s="61">
        <v>2.4989865132401352</v>
      </c>
      <c r="X366" s="61">
        <v>2.5258759132401352</v>
      </c>
      <c r="Y366" s="61">
        <v>2.5527653132401351</v>
      </c>
      <c r="Z366" s="61">
        <v>2.5796547132401351</v>
      </c>
      <c r="AA366" s="61">
        <v>2.606544113240135</v>
      </c>
      <c r="AB366" s="61">
        <v>2.633433513240135</v>
      </c>
      <c r="AC366" s="61">
        <v>2.6603229132401349</v>
      </c>
      <c r="AD366" s="61">
        <v>2.6872123132401349</v>
      </c>
      <c r="AE366" s="61">
        <v>2.7141017132401348</v>
      </c>
      <c r="AF366" s="61">
        <v>2.7409911132401343</v>
      </c>
      <c r="AG366" s="61">
        <v>2.7678805132401347</v>
      </c>
      <c r="AJ366" s="50"/>
      <c r="AK366" s="50"/>
    </row>
    <row r="367" spans="1:37" x14ac:dyDescent="0.3">
      <c r="B367" t="s">
        <v>372</v>
      </c>
      <c r="C367" s="61">
        <v>0.11371599999999998</v>
      </c>
      <c r="D367" s="62">
        <v>0.11294199999999997</v>
      </c>
      <c r="E367" s="63">
        <v>0.1032231</v>
      </c>
      <c r="F367" s="62">
        <v>0.10145975864212045</v>
      </c>
      <c r="G367" s="61">
        <v>0.10589355114544671</v>
      </c>
      <c r="H367" s="61">
        <v>0.10650508130619721</v>
      </c>
      <c r="I367" s="61">
        <v>0.10683699222137304</v>
      </c>
      <c r="J367" s="61">
        <v>0.1072463748015578</v>
      </c>
      <c r="K367" s="61">
        <v>0.1071176958760746</v>
      </c>
      <c r="L367" s="61">
        <v>0.1077176958760746</v>
      </c>
      <c r="M367" s="61">
        <v>0.10831769587607461</v>
      </c>
      <c r="N367" s="61">
        <v>0.10891769587607461</v>
      </c>
      <c r="O367" s="61">
        <v>0.10951769587607461</v>
      </c>
      <c r="P367" s="61">
        <v>0.1101176958760746</v>
      </c>
      <c r="Q367" s="61">
        <v>0.11071769587607459</v>
      </c>
      <c r="R367" s="61">
        <v>0.11131769587607461</v>
      </c>
      <c r="S367" s="61">
        <v>0.11191769587607461</v>
      </c>
      <c r="T367" s="61">
        <v>0.11251769587607462</v>
      </c>
      <c r="U367" s="61">
        <v>0.11311769587607461</v>
      </c>
      <c r="V367" s="61">
        <v>0.11371769587607461</v>
      </c>
      <c r="W367" s="61">
        <v>0.11431769587607461</v>
      </c>
      <c r="X367" s="61">
        <v>0.1149176958760746</v>
      </c>
      <c r="Y367" s="61">
        <v>0.11551769587607461</v>
      </c>
      <c r="Z367" s="61">
        <v>0.11611769587607461</v>
      </c>
      <c r="AA367" s="61">
        <v>0.1167176958760746</v>
      </c>
      <c r="AB367" s="61">
        <v>0.11731769587607462</v>
      </c>
      <c r="AC367" s="61">
        <v>0.1179176958760746</v>
      </c>
      <c r="AD367" s="61">
        <v>0.11851769587607461</v>
      </c>
      <c r="AE367" s="61">
        <v>0.1191176958760746</v>
      </c>
      <c r="AF367" s="61">
        <v>0.11971769587607459</v>
      </c>
      <c r="AG367" s="61">
        <v>0.12031769587607459</v>
      </c>
      <c r="AJ367" s="50"/>
      <c r="AK367" s="50"/>
    </row>
    <row r="368" spans="1:37" x14ac:dyDescent="0.3">
      <c r="B368" t="s">
        <v>373</v>
      </c>
      <c r="C368" s="61">
        <v>0.14369300000000002</v>
      </c>
      <c r="D368" s="62">
        <v>0.143598</v>
      </c>
      <c r="E368" s="63">
        <v>0.1489606</v>
      </c>
      <c r="F368" s="62">
        <v>0.15099500000000002</v>
      </c>
      <c r="G368" s="61">
        <v>0.15099500000000002</v>
      </c>
      <c r="H368" s="61">
        <v>0.15099500000000002</v>
      </c>
      <c r="I368" s="61">
        <v>0.15099500000000002</v>
      </c>
      <c r="J368" s="61">
        <v>0.15099500000000002</v>
      </c>
      <c r="K368" s="61">
        <v>0.15099500000000002</v>
      </c>
      <c r="L368" s="61">
        <v>0.15099500000000002</v>
      </c>
      <c r="M368" s="61">
        <v>0.15099500000000002</v>
      </c>
      <c r="N368" s="61">
        <v>0.15099500000000002</v>
      </c>
      <c r="O368" s="61">
        <v>0.15099500000000002</v>
      </c>
      <c r="P368" s="61">
        <v>0.15099500000000002</v>
      </c>
      <c r="Q368" s="61">
        <v>0.15099500000000002</v>
      </c>
      <c r="R368" s="61">
        <v>0.15099500000000002</v>
      </c>
      <c r="S368" s="61">
        <v>0.15099500000000002</v>
      </c>
      <c r="T368" s="61">
        <v>0.15099500000000002</v>
      </c>
      <c r="U368" s="61">
        <v>0.15099500000000002</v>
      </c>
      <c r="V368" s="61">
        <v>0.15099500000000002</v>
      </c>
      <c r="W368" s="61">
        <v>0.15099500000000002</v>
      </c>
      <c r="X368" s="61">
        <v>0.15099500000000002</v>
      </c>
      <c r="Y368" s="61">
        <v>0.15099500000000002</v>
      </c>
      <c r="Z368" s="61">
        <v>0.15099500000000002</v>
      </c>
      <c r="AA368" s="61">
        <v>0.15099500000000002</v>
      </c>
      <c r="AB368" s="61">
        <v>0.15099500000000002</v>
      </c>
      <c r="AC368" s="61">
        <v>0.15099500000000002</v>
      </c>
      <c r="AD368" s="61">
        <v>0.15099500000000002</v>
      </c>
      <c r="AE368" s="61">
        <v>0.15099500000000002</v>
      </c>
      <c r="AF368" s="61">
        <v>0.15099500000000002</v>
      </c>
      <c r="AG368" s="61">
        <v>0.15099500000000002</v>
      </c>
      <c r="AJ368" s="50"/>
      <c r="AK368" s="50"/>
    </row>
    <row r="369" spans="1:33" x14ac:dyDescent="0.3">
      <c r="B369" t="s">
        <v>374</v>
      </c>
      <c r="C369" s="61">
        <v>1.4730000000000001</v>
      </c>
      <c r="D369" s="62">
        <v>1.4670000000000001</v>
      </c>
      <c r="E369" s="63">
        <v>1.4490000000000001</v>
      </c>
      <c r="F369" s="62">
        <v>1.4279999999999999</v>
      </c>
      <c r="G369" s="61">
        <v>1.4179999999999999</v>
      </c>
      <c r="H369" s="61">
        <v>1.41</v>
      </c>
      <c r="I369" s="61">
        <v>1.4</v>
      </c>
      <c r="J369" s="61">
        <v>1.391</v>
      </c>
      <c r="K369" s="61">
        <v>1.38</v>
      </c>
      <c r="L369" s="61">
        <v>1.3720000000000001</v>
      </c>
      <c r="M369" s="61">
        <v>1.369</v>
      </c>
      <c r="N369" s="61">
        <v>1.361</v>
      </c>
      <c r="O369" s="61">
        <v>1.349</v>
      </c>
      <c r="P369" s="61">
        <v>1.339</v>
      </c>
      <c r="Q369" s="61">
        <v>1.3280000000000001</v>
      </c>
      <c r="R369" s="61">
        <v>1.3240000000000001</v>
      </c>
      <c r="S369" s="61">
        <v>1.321</v>
      </c>
      <c r="T369" s="61">
        <v>1.3129999999999999</v>
      </c>
      <c r="U369" s="61">
        <v>1.306</v>
      </c>
      <c r="V369" s="61">
        <v>1.2949999999999999</v>
      </c>
      <c r="W369" s="61">
        <v>1.29</v>
      </c>
      <c r="X369" s="61">
        <v>1.288</v>
      </c>
      <c r="Y369" s="61">
        <v>1.28</v>
      </c>
      <c r="Z369" s="61">
        <v>1.2669999999999999</v>
      </c>
      <c r="AA369" s="61">
        <v>1.2609999999999999</v>
      </c>
      <c r="AB369" s="61">
        <v>1.256</v>
      </c>
      <c r="AC369" s="61">
        <v>1.2490000000000001</v>
      </c>
      <c r="AD369" s="61">
        <v>1.242</v>
      </c>
      <c r="AE369" s="61">
        <v>1.24</v>
      </c>
      <c r="AF369" s="61">
        <v>1.2350000000000001</v>
      </c>
      <c r="AG369" s="61">
        <v>1.2250000000000001</v>
      </c>
    </row>
    <row r="370" spans="1:33" x14ac:dyDescent="0.3">
      <c r="B370" t="s">
        <v>375</v>
      </c>
      <c r="C370" s="61">
        <v>9.6144298862753372E-2</v>
      </c>
      <c r="D370" s="62">
        <v>9.9974197175929064E-2</v>
      </c>
      <c r="E370" s="63">
        <v>0.10673088212587421</v>
      </c>
      <c r="F370" s="62">
        <v>0.11439948970313743</v>
      </c>
      <c r="G370" s="61">
        <v>0.12332576161373399</v>
      </c>
      <c r="H370" s="61">
        <v>0.12497728452433052</v>
      </c>
      <c r="I370" s="61">
        <v>0.12548380743492707</v>
      </c>
      <c r="J370" s="61">
        <v>0.12591133034552363</v>
      </c>
      <c r="K370" s="61">
        <v>0.12633885325612015</v>
      </c>
      <c r="L370" s="61">
        <v>0.1265663761667167</v>
      </c>
      <c r="M370" s="61">
        <v>0.12679389907731325</v>
      </c>
      <c r="N370" s="61">
        <v>0.1270214219879098</v>
      </c>
      <c r="O370" s="61">
        <v>0.12724894489850636</v>
      </c>
      <c r="P370" s="61">
        <v>0.12747646780910291</v>
      </c>
      <c r="Q370" s="61">
        <v>0.12770399071969946</v>
      </c>
      <c r="R370" s="61">
        <v>0.12793151363029598</v>
      </c>
      <c r="S370" s="61">
        <v>0.12815903654089256</v>
      </c>
      <c r="T370" s="61">
        <v>0.12850403654089254</v>
      </c>
      <c r="U370" s="61">
        <v>0.12884903654089255</v>
      </c>
      <c r="V370" s="61">
        <v>0.12919403654089257</v>
      </c>
      <c r="W370" s="61">
        <v>0.12953903654089255</v>
      </c>
      <c r="X370" s="61">
        <v>0.12988403654089256</v>
      </c>
      <c r="Y370" s="61">
        <v>0.13022903654089255</v>
      </c>
      <c r="Z370" s="61">
        <v>0.13057403654089256</v>
      </c>
      <c r="AA370" s="61">
        <v>0.13091903654089254</v>
      </c>
      <c r="AB370" s="61">
        <v>0.13126403654089255</v>
      </c>
      <c r="AC370" s="61">
        <v>0.13160903654089257</v>
      </c>
      <c r="AD370" s="61">
        <v>0.13195403654089255</v>
      </c>
      <c r="AE370" s="61">
        <v>0.13229903654089256</v>
      </c>
      <c r="AF370" s="61">
        <v>0.13264403654089255</v>
      </c>
      <c r="AG370" s="61">
        <v>0.13298903654089256</v>
      </c>
    </row>
    <row r="371" spans="1:33" x14ac:dyDescent="0.3">
      <c r="B371" t="s">
        <v>376</v>
      </c>
      <c r="C371" s="61">
        <v>4.1205384154060241</v>
      </c>
      <c r="D371" s="62">
        <v>4.146961214612837</v>
      </c>
      <c r="E371" s="63">
        <v>4.4325158766014052</v>
      </c>
      <c r="F371" s="62">
        <v>4.3941112402388978</v>
      </c>
      <c r="G371" s="61">
        <v>4.6213776712200971</v>
      </c>
      <c r="H371" s="61">
        <v>4.507427803832055</v>
      </c>
      <c r="I371" s="61">
        <v>4.5865104938013257</v>
      </c>
      <c r="J371" s="61">
        <v>4.6582260717920967</v>
      </c>
      <c r="K371" s="61">
        <v>4.7067668444497439</v>
      </c>
      <c r="L371" s="61">
        <v>4.6054659435700547</v>
      </c>
      <c r="M371" s="61">
        <v>4.643162634264689</v>
      </c>
      <c r="N371" s="61">
        <v>4.6813041173384455</v>
      </c>
      <c r="O371" s="61">
        <v>4.7195578796704361</v>
      </c>
      <c r="P371" s="61">
        <v>4.752661698056901</v>
      </c>
      <c r="Q371" s="61">
        <v>4.78423847112259</v>
      </c>
      <c r="R371" s="61">
        <v>4.806779456138587</v>
      </c>
      <c r="S371" s="61">
        <v>4.8266618573938107</v>
      </c>
      <c r="T371" s="61">
        <v>4.8499405627693193</v>
      </c>
      <c r="U371" s="61">
        <v>4.8683315198304129</v>
      </c>
      <c r="V371" s="61">
        <v>4.8897368366667333</v>
      </c>
      <c r="W371" s="61">
        <v>4.9042859473731983</v>
      </c>
      <c r="X371" s="61">
        <v>4.9150798824272091</v>
      </c>
      <c r="Y371" s="61">
        <v>4.9311985176528488</v>
      </c>
      <c r="Z371" s="61">
        <v>4.9517059148160651</v>
      </c>
      <c r="AA371" s="61">
        <v>4.9646542565621914</v>
      </c>
      <c r="AB371" s="61">
        <v>4.976086750446246</v>
      </c>
      <c r="AC371" s="61">
        <v>4.989039777461441</v>
      </c>
      <c r="AD371" s="61">
        <v>5.0015444862945628</v>
      </c>
      <c r="AE371" s="61">
        <v>5.008627980114472</v>
      </c>
      <c r="AF371" s="61">
        <v>5.018314203067316</v>
      </c>
      <c r="AG371" s="61">
        <v>5.0326246048613967</v>
      </c>
    </row>
    <row r="372" spans="1:33" x14ac:dyDescent="0.3">
      <c r="B372" t="s">
        <v>123</v>
      </c>
      <c r="C372" s="61">
        <v>17.336868590746178</v>
      </c>
      <c r="D372" s="62">
        <v>17.336868590746178</v>
      </c>
      <c r="E372" s="63">
        <v>17.336868590746178</v>
      </c>
      <c r="F372" s="62">
        <v>17.336868590746178</v>
      </c>
      <c r="G372" s="61">
        <v>17.336868590746178</v>
      </c>
      <c r="H372" s="61">
        <v>17.336868590746178</v>
      </c>
      <c r="I372" s="61">
        <v>17.336868590746178</v>
      </c>
      <c r="J372" s="61">
        <v>17.336868590746178</v>
      </c>
      <c r="K372" s="61">
        <v>17.336868590746178</v>
      </c>
      <c r="L372" s="61">
        <v>17.336868590746178</v>
      </c>
      <c r="M372" s="61">
        <v>17.336868590746178</v>
      </c>
      <c r="N372" s="61">
        <v>17.336868590746178</v>
      </c>
      <c r="O372" s="61">
        <v>17.336868590746178</v>
      </c>
      <c r="P372" s="61">
        <v>17.336868590746178</v>
      </c>
      <c r="Q372" s="61">
        <v>17.336868590746178</v>
      </c>
      <c r="R372" s="61">
        <v>17.336868590746178</v>
      </c>
      <c r="S372" s="61">
        <v>17.336868590746178</v>
      </c>
      <c r="T372" s="61">
        <v>17.336868590746178</v>
      </c>
      <c r="U372" s="61">
        <v>17.336868590746178</v>
      </c>
      <c r="V372" s="61">
        <v>17.336868590746178</v>
      </c>
      <c r="W372" s="61">
        <v>17.336868590746178</v>
      </c>
      <c r="X372" s="61">
        <v>17.336868590746178</v>
      </c>
      <c r="Y372" s="61">
        <v>17.336868590746178</v>
      </c>
      <c r="Z372" s="61">
        <v>17.336868590746178</v>
      </c>
      <c r="AA372" s="61">
        <v>17.336868590746178</v>
      </c>
      <c r="AB372" s="61">
        <v>17.336868590746178</v>
      </c>
      <c r="AC372" s="61">
        <v>17.336868590746178</v>
      </c>
      <c r="AD372" s="61">
        <v>17.336868590746178</v>
      </c>
      <c r="AE372" s="61">
        <v>17.336868590746178</v>
      </c>
      <c r="AF372" s="61">
        <v>17.336868590746178</v>
      </c>
      <c r="AG372" s="61">
        <v>17.336868590746178</v>
      </c>
    </row>
    <row r="374" spans="1:33" x14ac:dyDescent="0.3">
      <c r="A374" s="8" t="s">
        <v>377</v>
      </c>
      <c r="B374" s="8"/>
      <c r="C374" s="8">
        <v>2020</v>
      </c>
      <c r="D374" s="9">
        <v>2021</v>
      </c>
      <c r="E374" s="10">
        <v>2022</v>
      </c>
      <c r="F374" s="8">
        <v>2023</v>
      </c>
      <c r="G374" s="8">
        <v>2024</v>
      </c>
      <c r="H374" s="8">
        <v>2025</v>
      </c>
      <c r="I374" s="8">
        <v>2026</v>
      </c>
      <c r="J374" s="8">
        <v>2027</v>
      </c>
      <c r="K374" s="8">
        <v>2028</v>
      </c>
      <c r="L374" s="8">
        <v>2029</v>
      </c>
      <c r="M374" s="8">
        <v>2030</v>
      </c>
      <c r="N374" s="8">
        <v>2031</v>
      </c>
      <c r="O374" s="8">
        <v>2032</v>
      </c>
      <c r="P374" s="8">
        <v>2033</v>
      </c>
      <c r="Q374" s="8">
        <v>2034</v>
      </c>
      <c r="R374" s="8">
        <v>2035</v>
      </c>
      <c r="S374" s="8">
        <v>2036</v>
      </c>
      <c r="T374" s="8">
        <v>2037</v>
      </c>
      <c r="U374" s="8">
        <v>2038</v>
      </c>
      <c r="V374" s="8">
        <v>2039</v>
      </c>
      <c r="W374" s="8">
        <v>2040</v>
      </c>
      <c r="X374" s="8">
        <v>2041</v>
      </c>
      <c r="Y374" s="8">
        <v>2042</v>
      </c>
      <c r="Z374" s="8">
        <v>2043</v>
      </c>
      <c r="AA374" s="8">
        <v>2044</v>
      </c>
      <c r="AB374" s="8">
        <v>2045</v>
      </c>
      <c r="AC374" s="8">
        <v>2046</v>
      </c>
      <c r="AD374" s="8">
        <v>2047</v>
      </c>
      <c r="AE374" s="8">
        <v>2048</v>
      </c>
      <c r="AF374" s="8">
        <v>2049</v>
      </c>
      <c r="AG374" s="8">
        <v>2050</v>
      </c>
    </row>
    <row r="375" spans="1:33" x14ac:dyDescent="0.3">
      <c r="B375" t="s">
        <v>378</v>
      </c>
      <c r="C375" s="28">
        <v>33678</v>
      </c>
      <c r="D375" s="31">
        <v>44936</v>
      </c>
      <c r="E375" s="29">
        <v>69935.999999999985</v>
      </c>
      <c r="F375" s="31">
        <v>68539.585000000006</v>
      </c>
      <c r="G375" s="28">
        <v>51762.125000000015</v>
      </c>
      <c r="H375" s="28">
        <v>27930.369128470003</v>
      </c>
      <c r="I375" s="28">
        <v>26408.169128469992</v>
      </c>
      <c r="J375" s="28">
        <v>26652.044128469992</v>
      </c>
      <c r="K375" s="28">
        <v>27552.56789756834</v>
      </c>
      <c r="L375" s="28">
        <v>27302.56789756834</v>
      </c>
      <c r="M375" s="28">
        <v>27302.56789756834</v>
      </c>
      <c r="N375" s="28">
        <v>27009.400000000005</v>
      </c>
      <c r="O375" s="28">
        <v>27009.400000000005</v>
      </c>
      <c r="P375" s="28">
        <v>27009.400000000005</v>
      </c>
      <c r="Q375" s="28">
        <v>27009.400000000005</v>
      </c>
      <c r="R375" s="28">
        <v>27009.400000000005</v>
      </c>
      <c r="S375" s="28">
        <v>27009.400000000005</v>
      </c>
      <c r="T375" s="28">
        <v>27009.400000000005</v>
      </c>
      <c r="U375" s="28">
        <v>27009.400000000005</v>
      </c>
      <c r="V375" s="28">
        <v>27009.400000000005</v>
      </c>
      <c r="W375" s="28">
        <v>27009.400000000005</v>
      </c>
      <c r="X375" s="28">
        <v>27009.400000000005</v>
      </c>
      <c r="Y375" s="28">
        <v>27009.400000000005</v>
      </c>
      <c r="Z375" s="28">
        <v>27009.400000000005</v>
      </c>
      <c r="AA375" s="28">
        <v>27009.400000000005</v>
      </c>
      <c r="AB375" s="28">
        <v>27009.400000000005</v>
      </c>
      <c r="AC375" s="28">
        <v>27009.400000000005</v>
      </c>
      <c r="AD375" s="28">
        <v>27009.400000000005</v>
      </c>
      <c r="AE375" s="28">
        <v>27009.400000000005</v>
      </c>
      <c r="AF375" s="28">
        <v>27009.400000000005</v>
      </c>
      <c r="AG375" s="28">
        <v>27009.400000000005</v>
      </c>
    </row>
    <row r="376" spans="1:33" x14ac:dyDescent="0.3">
      <c r="B376" t="s">
        <v>379</v>
      </c>
      <c r="C376" s="28">
        <v>4908.6011439069516</v>
      </c>
      <c r="D376" s="31">
        <v>3947.3754025791218</v>
      </c>
      <c r="E376" s="29">
        <v>6874.1620393486237</v>
      </c>
      <c r="F376" s="31">
        <v>7786.0846666666675</v>
      </c>
      <c r="G376" s="28">
        <v>9043.7489999999998</v>
      </c>
      <c r="H376" s="28">
        <v>1769</v>
      </c>
      <c r="I376" s="28">
        <v>624</v>
      </c>
      <c r="J376" s="28">
        <v>545</v>
      </c>
      <c r="K376" s="28">
        <v>545</v>
      </c>
      <c r="L376" s="28">
        <v>345</v>
      </c>
      <c r="M376" s="28">
        <v>345</v>
      </c>
      <c r="N376" s="28">
        <v>345</v>
      </c>
      <c r="O376" s="28">
        <v>345</v>
      </c>
      <c r="P376" s="28">
        <v>345</v>
      </c>
      <c r="Q376" s="28">
        <v>345</v>
      </c>
      <c r="R376" s="28">
        <v>345</v>
      </c>
      <c r="S376" s="28">
        <v>345</v>
      </c>
      <c r="T376" s="28">
        <v>345</v>
      </c>
      <c r="U376" s="28">
        <v>345</v>
      </c>
      <c r="V376" s="28">
        <v>345</v>
      </c>
      <c r="W376" s="28">
        <v>345</v>
      </c>
      <c r="X376" s="28">
        <v>345</v>
      </c>
      <c r="Y376" s="28">
        <v>345</v>
      </c>
      <c r="Z376" s="28">
        <v>345</v>
      </c>
      <c r="AA376" s="28">
        <v>345</v>
      </c>
      <c r="AB376" s="28">
        <v>345</v>
      </c>
      <c r="AC376" s="28">
        <v>345</v>
      </c>
      <c r="AD376" s="28">
        <v>345</v>
      </c>
      <c r="AE376" s="28">
        <v>345</v>
      </c>
      <c r="AF376" s="28">
        <v>345</v>
      </c>
      <c r="AG376" s="28">
        <v>345</v>
      </c>
    </row>
    <row r="377" spans="1:33" x14ac:dyDescent="0.3">
      <c r="B377" t="s">
        <v>380</v>
      </c>
      <c r="C377" s="28">
        <v>6166.8471924647965</v>
      </c>
      <c r="D377" s="31">
        <v>4285.1687885282081</v>
      </c>
      <c r="E377" s="29">
        <v>3668.6048438310786</v>
      </c>
      <c r="F377" s="31">
        <v>1822.3995235392035</v>
      </c>
      <c r="G377" s="28">
        <v>1822.3995235392035</v>
      </c>
      <c r="H377" s="28">
        <v>1822.3995235392035</v>
      </c>
      <c r="I377" s="28">
        <v>1822.3995235392035</v>
      </c>
      <c r="J377" s="28">
        <v>1822.3995235392035</v>
      </c>
      <c r="K377" s="28">
        <v>1822.3995235392035</v>
      </c>
      <c r="L377" s="28">
        <v>1822.3995235392035</v>
      </c>
      <c r="M377" s="28">
        <v>1822.3995235392035</v>
      </c>
      <c r="N377" s="28">
        <v>1822.3995235392035</v>
      </c>
      <c r="O377" s="28">
        <v>1822.3995235392035</v>
      </c>
      <c r="P377" s="28">
        <v>1822.3995235392035</v>
      </c>
      <c r="Q377" s="28">
        <v>1822.3995235392035</v>
      </c>
      <c r="R377" s="28">
        <v>1822.3995235392035</v>
      </c>
      <c r="S377" s="28">
        <v>1822.3995235392035</v>
      </c>
      <c r="T377" s="28">
        <v>694.92243413575056</v>
      </c>
      <c r="U377" s="28">
        <v>694.92243413575056</v>
      </c>
      <c r="V377" s="28">
        <v>694.92243413575056</v>
      </c>
      <c r="W377" s="28">
        <v>694.92243413575056</v>
      </c>
      <c r="X377" s="28">
        <v>694.92243413575056</v>
      </c>
      <c r="Y377" s="28">
        <v>694.92243413575056</v>
      </c>
      <c r="Z377" s="28">
        <v>694.92243413575056</v>
      </c>
      <c r="AA377" s="28">
        <v>694.92243413575056</v>
      </c>
      <c r="AB377" s="28">
        <v>694.92243413575056</v>
      </c>
      <c r="AC377" s="28">
        <v>694.92243413575056</v>
      </c>
      <c r="AD377" s="28">
        <v>694.92243413575056</v>
      </c>
      <c r="AE377" s="28">
        <v>694.92243413575056</v>
      </c>
      <c r="AF377" s="28">
        <v>694.92243413575056</v>
      </c>
      <c r="AG377" s="28">
        <v>694.92243413575056</v>
      </c>
    </row>
    <row r="379" spans="1:33" x14ac:dyDescent="0.3">
      <c r="A379" s="8" t="s">
        <v>381</v>
      </c>
      <c r="B379" s="8"/>
      <c r="C379" s="8">
        <v>2020</v>
      </c>
      <c r="D379" s="9">
        <v>2021</v>
      </c>
      <c r="E379" s="10">
        <v>2022</v>
      </c>
      <c r="F379" s="8">
        <v>2023</v>
      </c>
      <c r="G379" s="8">
        <v>2024</v>
      </c>
      <c r="H379" s="8">
        <v>2025</v>
      </c>
      <c r="I379" s="8">
        <v>2026</v>
      </c>
      <c r="J379" s="8">
        <v>2027</v>
      </c>
      <c r="K379" s="8">
        <v>2028</v>
      </c>
      <c r="L379" s="8">
        <v>2029</v>
      </c>
      <c r="M379" s="8">
        <v>2030</v>
      </c>
      <c r="N379" s="8">
        <v>2031</v>
      </c>
      <c r="O379" s="8">
        <v>2032</v>
      </c>
      <c r="P379" s="8">
        <v>2033</v>
      </c>
      <c r="Q379" s="8">
        <v>2034</v>
      </c>
      <c r="R379" s="8">
        <v>2035</v>
      </c>
      <c r="S379" s="8">
        <v>2036</v>
      </c>
      <c r="T379" s="8">
        <v>2037</v>
      </c>
      <c r="U379" s="8">
        <v>2038</v>
      </c>
      <c r="V379" s="8">
        <v>2039</v>
      </c>
      <c r="W379" s="8">
        <v>2040</v>
      </c>
      <c r="X379" s="8">
        <v>2041</v>
      </c>
      <c r="Y379" s="8">
        <v>2042</v>
      </c>
      <c r="Z379" s="8">
        <v>2043</v>
      </c>
      <c r="AA379" s="8">
        <v>2044</v>
      </c>
      <c r="AB379" s="8">
        <v>2045</v>
      </c>
      <c r="AC379" s="8">
        <v>2046</v>
      </c>
      <c r="AD379" s="8">
        <v>2047</v>
      </c>
      <c r="AE379" s="8">
        <v>2048</v>
      </c>
      <c r="AF379" s="8">
        <v>2049</v>
      </c>
      <c r="AG379" s="8">
        <v>2050</v>
      </c>
    </row>
    <row r="380" spans="1:33" x14ac:dyDescent="0.3">
      <c r="A380" t="s">
        <v>382</v>
      </c>
      <c r="B380" t="s">
        <v>383</v>
      </c>
      <c r="C380" s="28">
        <v>46733.894466324382</v>
      </c>
      <c r="D380" s="31">
        <v>45126.970163183076</v>
      </c>
      <c r="E380" s="29">
        <v>42570.7213379639</v>
      </c>
      <c r="F380" s="31">
        <v>41885.540206741163</v>
      </c>
      <c r="G380" s="28">
        <v>41106.505073472952</v>
      </c>
      <c r="H380" s="28">
        <v>40515.624547851628</v>
      </c>
      <c r="I380" s="28">
        <v>40003.407386795931</v>
      </c>
      <c r="J380" s="28">
        <v>40362.547723742908</v>
      </c>
      <c r="K380" s="28">
        <v>40642.502779256407</v>
      </c>
      <c r="L380" s="28">
        <v>41117.74977807817</v>
      </c>
      <c r="M380" s="28">
        <v>42216.500299234438</v>
      </c>
      <c r="N380" s="28">
        <v>42230.003987468823</v>
      </c>
      <c r="O380" s="28">
        <v>41603.984114142091</v>
      </c>
      <c r="P380" s="28">
        <v>39970.763907564251</v>
      </c>
      <c r="Q380" s="28">
        <v>38777.410198624566</v>
      </c>
      <c r="R380" s="28">
        <v>37214.851318940695</v>
      </c>
      <c r="S380" s="28">
        <v>36071.326648716415</v>
      </c>
      <c r="T380" s="28">
        <v>35886.782161589901</v>
      </c>
      <c r="U380" s="28">
        <v>36161.754265962241</v>
      </c>
      <c r="V380" s="28">
        <v>37344.948355700457</v>
      </c>
      <c r="W380" s="28">
        <v>38739.550604851749</v>
      </c>
      <c r="X380" s="28">
        <v>40727.291777611201</v>
      </c>
      <c r="Y380" s="28">
        <v>42995.272481608707</v>
      </c>
      <c r="Z380" s="28">
        <v>45234.270526706954</v>
      </c>
      <c r="AA380" s="28">
        <v>46937.748147332662</v>
      </c>
      <c r="AB380" s="28">
        <v>48643.186189562926</v>
      </c>
      <c r="AC380" s="28">
        <v>50563.305000947948</v>
      </c>
      <c r="AD380" s="28">
        <v>51924.767458945062</v>
      </c>
      <c r="AE380" s="28">
        <v>53207.004317552892</v>
      </c>
      <c r="AF380" s="28">
        <v>54506.651020343175</v>
      </c>
      <c r="AG380" s="28">
        <v>55168.896518507965</v>
      </c>
    </row>
    <row r="381" spans="1:33" x14ac:dyDescent="0.3">
      <c r="C381" s="28"/>
      <c r="D381" s="31"/>
      <c r="E381" s="29"/>
      <c r="F381" s="31"/>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row>
    <row r="383" spans="1:33" s="11" customFormat="1" ht="19.5" customHeight="1" x14ac:dyDescent="0.35">
      <c r="A383" s="12" t="s">
        <v>53</v>
      </c>
      <c r="B383" s="13"/>
      <c r="E383" s="14"/>
    </row>
    <row r="385" spans="1:36" x14ac:dyDescent="0.3">
      <c r="A385" s="8" t="s">
        <v>384</v>
      </c>
      <c r="B385" s="8"/>
      <c r="C385" s="8">
        <v>2020</v>
      </c>
      <c r="D385" s="9">
        <v>2021</v>
      </c>
      <c r="E385" s="10">
        <v>2022</v>
      </c>
      <c r="F385" s="8">
        <v>2023</v>
      </c>
      <c r="G385" s="8">
        <v>2024</v>
      </c>
      <c r="H385" s="8">
        <v>2025</v>
      </c>
      <c r="I385" s="8">
        <v>2026</v>
      </c>
      <c r="J385" s="8">
        <v>2027</v>
      </c>
      <c r="K385" s="8">
        <v>2028</v>
      </c>
      <c r="L385" s="8">
        <v>2029</v>
      </c>
      <c r="M385" s="8">
        <v>2030</v>
      </c>
      <c r="N385" s="8">
        <v>2031</v>
      </c>
      <c r="O385" s="8">
        <v>2032</v>
      </c>
      <c r="P385" s="8">
        <v>2033</v>
      </c>
      <c r="Q385" s="8">
        <v>2034</v>
      </c>
      <c r="R385" s="8">
        <v>2035</v>
      </c>
      <c r="S385" s="8">
        <v>2036</v>
      </c>
      <c r="T385" s="8">
        <v>2037</v>
      </c>
      <c r="U385" s="8">
        <v>2038</v>
      </c>
      <c r="V385" s="8">
        <v>2039</v>
      </c>
      <c r="W385" s="8">
        <v>2040</v>
      </c>
      <c r="X385" s="8">
        <v>2041</v>
      </c>
      <c r="Y385" s="8">
        <v>2042</v>
      </c>
      <c r="Z385" s="8">
        <v>2043</v>
      </c>
      <c r="AA385" s="8">
        <v>2044</v>
      </c>
      <c r="AB385" s="8">
        <v>2045</v>
      </c>
      <c r="AC385" s="8">
        <v>2046</v>
      </c>
      <c r="AD385" s="8">
        <v>2047</v>
      </c>
      <c r="AE385" s="8">
        <v>2048</v>
      </c>
      <c r="AF385" s="8">
        <v>2049</v>
      </c>
      <c r="AG385" s="8">
        <v>2050</v>
      </c>
    </row>
    <row r="386" spans="1:36" x14ac:dyDescent="0.3">
      <c r="B386" t="s">
        <v>385</v>
      </c>
      <c r="C386" s="28">
        <v>2951.2475383975079</v>
      </c>
      <c r="D386" s="31">
        <v>2886.3552015508576</v>
      </c>
      <c r="E386" s="29">
        <v>2840.6210240740993</v>
      </c>
      <c r="F386" s="31">
        <v>2815.135011755734</v>
      </c>
      <c r="G386" s="28">
        <v>2782.184875283258</v>
      </c>
      <c r="H386" s="28">
        <v>2740.9397605267445</v>
      </c>
      <c r="I386" s="28">
        <v>2705.8077483768416</v>
      </c>
      <c r="J386" s="28">
        <v>2654.4629691006758</v>
      </c>
      <c r="K386" s="28">
        <v>2628.7615678055254</v>
      </c>
      <c r="L386" s="28">
        <v>2606.4758788795075</v>
      </c>
      <c r="M386" s="28">
        <v>2587.2097398501351</v>
      </c>
      <c r="N386" s="28">
        <v>2570.0136243942725</v>
      </c>
      <c r="O386" s="28">
        <v>2554.3867054244324</v>
      </c>
      <c r="P386" s="28">
        <v>2540.1122233437127</v>
      </c>
      <c r="Q386" s="28">
        <v>2527.1077989464184</v>
      </c>
      <c r="R386" s="28">
        <v>2515.2268395789115</v>
      </c>
      <c r="S386" s="28">
        <v>2503.6155597391839</v>
      </c>
      <c r="T386" s="28">
        <v>2492.4446808706721</v>
      </c>
      <c r="U386" s="28">
        <v>2481.7420158007412</v>
      </c>
      <c r="V386" s="28">
        <v>2471.5239276473471</v>
      </c>
      <c r="W386" s="28">
        <v>2461.7817174358111</v>
      </c>
      <c r="X386" s="28">
        <v>2453.2076642286324</v>
      </c>
      <c r="Y386" s="28">
        <v>2445.5097850568045</v>
      </c>
      <c r="Z386" s="28">
        <v>2438.54969959444</v>
      </c>
      <c r="AA386" s="28">
        <v>2432.1854778247043</v>
      </c>
      <c r="AB386" s="28">
        <v>2426.3815757708458</v>
      </c>
      <c r="AC386" s="28">
        <v>2421.05548595046</v>
      </c>
      <c r="AD386" s="28">
        <v>2416.1769980010622</v>
      </c>
      <c r="AE386" s="28">
        <v>2411.6902826724277</v>
      </c>
      <c r="AF386" s="28">
        <v>2407.5666406883761</v>
      </c>
      <c r="AG386" s="28">
        <v>2403.7602800464624</v>
      </c>
    </row>
    <row r="387" spans="1:36" x14ac:dyDescent="0.3">
      <c r="B387" t="s">
        <v>386</v>
      </c>
      <c r="C387" s="28">
        <v>70.522427544718965</v>
      </c>
      <c r="D387" s="31">
        <v>73.43371232767403</v>
      </c>
      <c r="E387" s="29">
        <v>76.522347470646778</v>
      </c>
      <c r="F387" s="31">
        <v>81.730567117983242</v>
      </c>
      <c r="G387" s="28">
        <v>86.088171021611529</v>
      </c>
      <c r="H387" s="28">
        <v>88.690730413715784</v>
      </c>
      <c r="I387" s="28">
        <v>90.978676233213662</v>
      </c>
      <c r="J387" s="28">
        <v>92.269219926534163</v>
      </c>
      <c r="K387" s="28">
        <v>93.615494197647294</v>
      </c>
      <c r="L387" s="28">
        <v>94.569396515356431</v>
      </c>
      <c r="M387" s="28">
        <v>95.528327883453073</v>
      </c>
      <c r="N387" s="28">
        <v>96.437473250059682</v>
      </c>
      <c r="O387" s="28">
        <v>97.35355394985416</v>
      </c>
      <c r="P387" s="28">
        <v>98.277258591150982</v>
      </c>
      <c r="Q387" s="28">
        <v>98.752989976050856</v>
      </c>
      <c r="R387" s="28">
        <v>99.704153310961345</v>
      </c>
      <c r="S387" s="28">
        <v>100.65656024879891</v>
      </c>
      <c r="T387" s="28">
        <v>101.61057394520236</v>
      </c>
      <c r="U387" s="28">
        <v>102.56644476184204</v>
      </c>
      <c r="V387" s="28">
        <v>103.52422266607846</v>
      </c>
      <c r="W387" s="28">
        <v>104.00957792909111</v>
      </c>
      <c r="X387" s="28">
        <v>104.49677236188053</v>
      </c>
      <c r="Y387" s="28">
        <v>104.98578409497873</v>
      </c>
      <c r="Z387" s="28">
        <v>105.47665256341048</v>
      </c>
      <c r="AA387" s="28">
        <v>105.96943160105833</v>
      </c>
      <c r="AB387" s="28">
        <v>106.46413914088609</v>
      </c>
      <c r="AC387" s="28">
        <v>106.96076435313317</v>
      </c>
      <c r="AD387" s="28">
        <v>107.45929887491502</v>
      </c>
      <c r="AE387" s="28">
        <v>107.95977640270803</v>
      </c>
      <c r="AF387" s="28">
        <v>108.46221749381208</v>
      </c>
      <c r="AG387" s="28">
        <v>108.966598354246</v>
      </c>
    </row>
    <row r="388" spans="1:36" x14ac:dyDescent="0.3">
      <c r="B388" t="s">
        <v>387</v>
      </c>
      <c r="C388" s="28">
        <v>188.5213348275276</v>
      </c>
      <c r="D388" s="31">
        <v>190.22290536221888</v>
      </c>
      <c r="E388" s="29">
        <v>180.55321957326726</v>
      </c>
      <c r="F388" s="31">
        <v>179.59025362419655</v>
      </c>
      <c r="G388" s="28">
        <v>178.66167931616414</v>
      </c>
      <c r="H388" s="28">
        <v>177.87067157228469</v>
      </c>
      <c r="I388" s="28">
        <v>177.045272187367</v>
      </c>
      <c r="J388" s="28">
        <v>176.32304772556398</v>
      </c>
      <c r="K388" s="28">
        <v>175.46325669960808</v>
      </c>
      <c r="L388" s="28">
        <v>174.77542387884338</v>
      </c>
      <c r="M388" s="28">
        <v>174.05319941704042</v>
      </c>
      <c r="N388" s="28">
        <v>173.33097495523742</v>
      </c>
      <c r="O388" s="28">
        <v>172.74631705758736</v>
      </c>
      <c r="P388" s="28">
        <v>172.05848423682264</v>
      </c>
      <c r="Q388" s="28">
        <v>171.43943469813436</v>
      </c>
      <c r="R388" s="28">
        <v>170.82038515944612</v>
      </c>
      <c r="S388" s="28">
        <v>170.30451054387254</v>
      </c>
      <c r="T388" s="28">
        <v>169.71985264622251</v>
      </c>
      <c r="U388" s="28">
        <v>169.16958638961074</v>
      </c>
      <c r="V388" s="28">
        <v>168.65371177403716</v>
      </c>
      <c r="W388" s="28">
        <v>168.13783715846358</v>
      </c>
      <c r="X388" s="28">
        <v>167.58757090185182</v>
      </c>
      <c r="Y388" s="28">
        <v>167.14047956835472</v>
      </c>
      <c r="Z388" s="28">
        <v>166.5902133117429</v>
      </c>
      <c r="AA388" s="28">
        <v>166.1775136192841</v>
      </c>
      <c r="AB388" s="28">
        <v>165.69603064474879</v>
      </c>
      <c r="AC388" s="28">
        <v>165.2833309522899</v>
      </c>
      <c r="AD388" s="28">
        <v>164.83623961879275</v>
      </c>
      <c r="AE388" s="28">
        <v>164.42353992633394</v>
      </c>
      <c r="AF388" s="28">
        <v>163.97644859283685</v>
      </c>
      <c r="AG388" s="28">
        <v>163.56374890037799</v>
      </c>
    </row>
    <row r="389" spans="1:36" x14ac:dyDescent="0.3">
      <c r="B389" t="s">
        <v>388</v>
      </c>
      <c r="C389" s="28">
        <v>392.90180231546242</v>
      </c>
      <c r="D389" s="31">
        <v>394.2952276529212</v>
      </c>
      <c r="E389" s="29">
        <v>395.02187601147159</v>
      </c>
      <c r="F389" s="31">
        <v>393.64544291229129</v>
      </c>
      <c r="G389" s="28">
        <v>394.47130277179951</v>
      </c>
      <c r="H389" s="28">
        <v>395.84773587097982</v>
      </c>
      <c r="I389" s="28">
        <v>397.49945558999605</v>
      </c>
      <c r="J389" s="28">
        <v>401.77611786761315</v>
      </c>
      <c r="K389" s="28">
        <v>403.42783758662949</v>
      </c>
      <c r="L389" s="28">
        <v>405.07955730564584</v>
      </c>
      <c r="M389" s="28">
        <v>409.35621958326294</v>
      </c>
      <c r="N389" s="28">
        <v>411.00793930227928</v>
      </c>
      <c r="O389" s="28">
        <v>412.38437240145959</v>
      </c>
      <c r="P389" s="28">
        <v>413.76080550063966</v>
      </c>
      <c r="Q389" s="28">
        <v>418.03746777825688</v>
      </c>
      <c r="R389" s="28">
        <v>419.41390087743707</v>
      </c>
      <c r="S389" s="28">
        <v>421.06562059645347</v>
      </c>
      <c r="T389" s="28">
        <v>425.0669962542346</v>
      </c>
      <c r="U389" s="28">
        <v>426.44342935341479</v>
      </c>
      <c r="V389" s="28">
        <v>428.09514907243113</v>
      </c>
      <c r="W389" s="28">
        <v>429.47158217161143</v>
      </c>
      <c r="X389" s="28">
        <v>430.84801527079173</v>
      </c>
      <c r="Y389" s="28">
        <v>434.84939092857275</v>
      </c>
      <c r="Z389" s="28">
        <v>435.9505374079169</v>
      </c>
      <c r="AA389" s="28">
        <v>437.3269705070972</v>
      </c>
      <c r="AB389" s="28">
        <v>438.7034036062775</v>
      </c>
      <c r="AC389" s="28">
        <v>442.42949264422259</v>
      </c>
      <c r="AD389" s="28">
        <v>443.80592574340278</v>
      </c>
      <c r="AE389" s="28">
        <v>444.90707222274693</v>
      </c>
      <c r="AF389" s="28">
        <v>446.28350532192724</v>
      </c>
      <c r="AG389" s="28">
        <v>447.38465180127139</v>
      </c>
    </row>
    <row r="390" spans="1:36" x14ac:dyDescent="0.3">
      <c r="B390" t="s">
        <v>389</v>
      </c>
      <c r="C390" s="28">
        <v>3603.193103085217</v>
      </c>
      <c r="D390" s="31">
        <v>3544.3070468936721</v>
      </c>
      <c r="E390" s="29">
        <v>3492.7184671294845</v>
      </c>
      <c r="F390" s="31">
        <v>3470.1012754102053</v>
      </c>
      <c r="G390" s="28">
        <v>3441.4060283928334</v>
      </c>
      <c r="H390" s="28">
        <v>3403.3488983837246</v>
      </c>
      <c r="I390" s="28">
        <v>3371.3311523874186</v>
      </c>
      <c r="J390" s="28">
        <v>3324.8313546203872</v>
      </c>
      <c r="K390" s="28">
        <v>3301.2681562894099</v>
      </c>
      <c r="L390" s="28">
        <v>3280.9002565793535</v>
      </c>
      <c r="M390" s="28">
        <v>3266.1474867338916</v>
      </c>
      <c r="N390" s="28">
        <v>3250.7900119018491</v>
      </c>
      <c r="O390" s="28">
        <v>3236.8709488333334</v>
      </c>
      <c r="P390" s="28">
        <v>3224.2087716723258</v>
      </c>
      <c r="Q390" s="28">
        <v>3215.3376913988609</v>
      </c>
      <c r="R390" s="28">
        <v>3205.1652789267564</v>
      </c>
      <c r="S390" s="28">
        <v>3195.642251128309</v>
      </c>
      <c r="T390" s="28">
        <v>3188.8421037163321</v>
      </c>
      <c r="U390" s="28">
        <v>3179.9214763056084</v>
      </c>
      <c r="V390" s="28">
        <v>3171.7970111598943</v>
      </c>
      <c r="W390" s="28">
        <v>3163.4007146949771</v>
      </c>
      <c r="X390" s="28">
        <v>3156.1400227631566</v>
      </c>
      <c r="Y390" s="28">
        <v>3152.4854396487103</v>
      </c>
      <c r="Z390" s="28">
        <v>3146.56710287751</v>
      </c>
      <c r="AA390" s="28">
        <v>3141.6593935521432</v>
      </c>
      <c r="AB390" s="28">
        <v>3137.245149162758</v>
      </c>
      <c r="AC390" s="28">
        <v>3135.729073900106</v>
      </c>
      <c r="AD390" s="28">
        <v>3132.2784622381728</v>
      </c>
      <c r="AE390" s="28">
        <v>3128.9806712242162</v>
      </c>
      <c r="AF390" s="28">
        <v>3126.2888120969524</v>
      </c>
      <c r="AG390" s="28">
        <v>3123.6752791023573</v>
      </c>
    </row>
    <row r="391" spans="1:36" x14ac:dyDescent="0.3">
      <c r="C391" s="31"/>
      <c r="D391" s="31"/>
      <c r="E391" s="29"/>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row>
    <row r="392" spans="1:36" x14ac:dyDescent="0.3">
      <c r="A392" s="8" t="s">
        <v>390</v>
      </c>
      <c r="B392" s="8"/>
      <c r="C392" s="8">
        <v>2020</v>
      </c>
      <c r="D392" s="9">
        <v>2021</v>
      </c>
      <c r="E392" s="10">
        <v>2022</v>
      </c>
      <c r="F392" s="8">
        <v>2023</v>
      </c>
      <c r="G392" s="8">
        <v>2024</v>
      </c>
      <c r="H392" s="8">
        <v>2025</v>
      </c>
      <c r="I392" s="8">
        <v>2026</v>
      </c>
      <c r="J392" s="8">
        <v>2027</v>
      </c>
      <c r="K392" s="8">
        <v>2028</v>
      </c>
      <c r="L392" s="8">
        <v>2029</v>
      </c>
      <c r="M392" s="8">
        <v>2030</v>
      </c>
      <c r="N392" s="8">
        <v>2031</v>
      </c>
      <c r="O392" s="8">
        <v>2032</v>
      </c>
      <c r="P392" s="8">
        <v>2033</v>
      </c>
      <c r="Q392" s="8">
        <v>2034</v>
      </c>
      <c r="R392" s="8">
        <v>2035</v>
      </c>
      <c r="S392" s="8">
        <v>2036</v>
      </c>
      <c r="T392" s="8">
        <v>2037</v>
      </c>
      <c r="U392" s="8">
        <v>2038</v>
      </c>
      <c r="V392" s="8">
        <v>2039</v>
      </c>
      <c r="W392" s="8">
        <v>2040</v>
      </c>
      <c r="X392" s="8">
        <v>2041</v>
      </c>
      <c r="Y392" s="8">
        <v>2042</v>
      </c>
      <c r="Z392" s="8">
        <v>2043</v>
      </c>
      <c r="AA392" s="8">
        <v>2044</v>
      </c>
      <c r="AB392" s="8">
        <v>2045</v>
      </c>
      <c r="AC392" s="8">
        <v>2046</v>
      </c>
      <c r="AD392" s="8">
        <v>2047</v>
      </c>
      <c r="AE392" s="8">
        <v>2048</v>
      </c>
      <c r="AF392" s="8">
        <v>2049</v>
      </c>
      <c r="AG392" s="8">
        <v>2050</v>
      </c>
    </row>
    <row r="393" spans="1:36" x14ac:dyDescent="0.3">
      <c r="B393" t="s">
        <v>340</v>
      </c>
      <c r="C393" s="28">
        <v>87.005944859291887</v>
      </c>
      <c r="D393" s="31">
        <v>87.789900246565793</v>
      </c>
      <c r="E393" s="29">
        <v>83.334838224187436</v>
      </c>
      <c r="F393" s="31">
        <v>82.891176131935069</v>
      </c>
      <c r="G393" s="28">
        <v>82.463359114406018</v>
      </c>
      <c r="H393" s="28">
        <v>82.09892239577016</v>
      </c>
      <c r="I393" s="28">
        <v>81.718640602411014</v>
      </c>
      <c r="J393" s="28">
        <v>81.385894033221732</v>
      </c>
      <c r="K393" s="28">
        <v>80.989767165139298</v>
      </c>
      <c r="L393" s="28">
        <v>80.672865670673346</v>
      </c>
      <c r="M393" s="28">
        <v>80.340119101484106</v>
      </c>
      <c r="N393" s="28">
        <v>80.007372532294823</v>
      </c>
      <c r="O393" s="28">
        <v>79.738006261998734</v>
      </c>
      <c r="P393" s="28">
        <v>79.421104767532782</v>
      </c>
      <c r="Q393" s="28">
        <v>79.135893422513433</v>
      </c>
      <c r="R393" s="28">
        <v>78.850682077494071</v>
      </c>
      <c r="S393" s="28">
        <v>78.613005956644599</v>
      </c>
      <c r="T393" s="28">
        <v>78.343639686348524</v>
      </c>
      <c r="U393" s="28">
        <v>78.090118490775765</v>
      </c>
      <c r="V393" s="28">
        <v>77.85244236992628</v>
      </c>
      <c r="W393" s="28">
        <v>77.614766249076808</v>
      </c>
      <c r="X393" s="28">
        <v>77.361245053504049</v>
      </c>
      <c r="Y393" s="28">
        <v>77.155259082101168</v>
      </c>
      <c r="Z393" s="28">
        <v>76.901737886528394</v>
      </c>
      <c r="AA393" s="28">
        <v>76.711596989848829</v>
      </c>
      <c r="AB393" s="28">
        <v>76.489765943722659</v>
      </c>
      <c r="AC393" s="28">
        <v>76.299625047043079</v>
      </c>
      <c r="AD393" s="28">
        <v>76.093639075640183</v>
      </c>
      <c r="AE393" s="28">
        <v>75.903498178960618</v>
      </c>
      <c r="AF393" s="28">
        <v>75.697512207557722</v>
      </c>
      <c r="AG393" s="28">
        <v>75.507371310878156</v>
      </c>
    </row>
    <row r="394" spans="1:36" x14ac:dyDescent="0.3">
      <c r="B394" t="s">
        <v>342</v>
      </c>
      <c r="C394" s="28">
        <v>3367.6199666693037</v>
      </c>
      <c r="D394" s="31">
        <v>3306.7087911887124</v>
      </c>
      <c r="E394" s="29">
        <v>3258.703292495637</v>
      </c>
      <c r="F394" s="31">
        <v>3234.977320538786</v>
      </c>
      <c r="G394" s="28">
        <v>3205.3343245961873</v>
      </c>
      <c r="H394" s="28">
        <v>3166.8907200327258</v>
      </c>
      <c r="I394" s="28">
        <v>3134.6190432523949</v>
      </c>
      <c r="J394" s="28">
        <v>3085.4173777615838</v>
      </c>
      <c r="K394" s="28">
        <v>3061.8314489502786</v>
      </c>
      <c r="L394" s="28">
        <v>3041.4899562426795</v>
      </c>
      <c r="M394" s="28">
        <v>3024.1554242764223</v>
      </c>
      <c r="N394" s="28">
        <v>3008.8591617141606</v>
      </c>
      <c r="O394" s="28">
        <v>2994.9244194655494</v>
      </c>
      <c r="P394" s="28">
        <v>2982.2995865064286</v>
      </c>
      <c r="Q394" s="28">
        <v>2970.9659680892505</v>
      </c>
      <c r="R394" s="28">
        <v>2960.9122204419396</v>
      </c>
      <c r="S394" s="28">
        <v>2951.4516223788673</v>
      </c>
      <c r="T394" s="28">
        <v>2942.1255699788526</v>
      </c>
      <c r="U394" s="28">
        <v>2933.2847126233223</v>
      </c>
      <c r="V394" s="28">
        <v>2925.2207319199138</v>
      </c>
      <c r="W394" s="28">
        <v>2916.9275695555134</v>
      </c>
      <c r="X394" s="28">
        <v>2909.7879404921714</v>
      </c>
      <c r="Y394" s="28">
        <v>2903.5730348125726</v>
      </c>
      <c r="Z394" s="28">
        <v>2897.774430222682</v>
      </c>
      <c r="AA394" s="28">
        <v>2892.9113815318728</v>
      </c>
      <c r="AB394" s="28">
        <v>2888.5782890809464</v>
      </c>
      <c r="AC394" s="28">
        <v>2884.4805388606255</v>
      </c>
      <c r="AD394" s="28">
        <v>2881.0910981638935</v>
      </c>
      <c r="AE394" s="28">
        <v>2877.835179493075</v>
      </c>
      <c r="AF394" s="28">
        <v>2875.2030764232163</v>
      </c>
      <c r="AG394" s="28">
        <v>2872.6300020362469</v>
      </c>
      <c r="AI394" s="64"/>
      <c r="AJ394" s="64"/>
    </row>
    <row r="395" spans="1:36" x14ac:dyDescent="0.3">
      <c r="B395" t="s">
        <v>341</v>
      </c>
      <c r="C395" s="28">
        <v>148.56719155662131</v>
      </c>
      <c r="D395" s="31">
        <v>149.808355458394</v>
      </c>
      <c r="E395" s="29">
        <v>150.68033640965979</v>
      </c>
      <c r="F395" s="31">
        <v>152.23277873948444</v>
      </c>
      <c r="G395" s="28">
        <v>153.60834468223985</v>
      </c>
      <c r="H395" s="28">
        <v>154.35925595522863</v>
      </c>
      <c r="I395" s="28">
        <v>154.99346853261241</v>
      </c>
      <c r="J395" s="28">
        <v>158.02808282558192</v>
      </c>
      <c r="K395" s="28">
        <v>158.44694017399218</v>
      </c>
      <c r="L395" s="28">
        <v>158.73743466600092</v>
      </c>
      <c r="M395" s="28">
        <v>161.65194335598505</v>
      </c>
      <c r="N395" s="28">
        <v>161.92347765539361</v>
      </c>
      <c r="O395" s="28">
        <v>162.20852310578539</v>
      </c>
      <c r="P395" s="28">
        <v>162.48808039836464</v>
      </c>
      <c r="Q395" s="28">
        <v>165.23582988709663</v>
      </c>
      <c r="R395" s="28">
        <v>165.40237640732269</v>
      </c>
      <c r="S395" s="28">
        <v>165.57762279279706</v>
      </c>
      <c r="T395" s="28">
        <v>168.372894051131</v>
      </c>
      <c r="U395" s="28">
        <v>168.54664519151044</v>
      </c>
      <c r="V395" s="28">
        <v>168.72383687005407</v>
      </c>
      <c r="W395" s="28">
        <v>168.8583788903868</v>
      </c>
      <c r="X395" s="28">
        <v>168.99083721748113</v>
      </c>
      <c r="Y395" s="28">
        <v>171.75714575403657</v>
      </c>
      <c r="Z395" s="28">
        <v>171.89093476829973</v>
      </c>
      <c r="AA395" s="28">
        <v>172.03641503042195</v>
      </c>
      <c r="AB395" s="28">
        <v>172.17709413808913</v>
      </c>
      <c r="AC395" s="28">
        <v>174.94890999243697</v>
      </c>
      <c r="AD395" s="28">
        <v>175.09372499863917</v>
      </c>
      <c r="AE395" s="28">
        <v>175.24199355218073</v>
      </c>
      <c r="AF395" s="28">
        <v>175.38822346617846</v>
      </c>
      <c r="AG395" s="28">
        <v>175.53790575523232</v>
      </c>
    </row>
    <row r="396" spans="1:36" x14ac:dyDescent="0.3">
      <c r="B396" t="s">
        <v>123</v>
      </c>
      <c r="C396" s="28">
        <v>3603.193103085217</v>
      </c>
      <c r="D396" s="31">
        <v>3544.3070468936721</v>
      </c>
      <c r="E396" s="29">
        <v>3492.7184671294845</v>
      </c>
      <c r="F396" s="31">
        <v>3470.1012754102053</v>
      </c>
      <c r="G396" s="28">
        <v>3441.4060283928334</v>
      </c>
      <c r="H396" s="28">
        <v>3403.3488983837246</v>
      </c>
      <c r="I396" s="28">
        <v>3371.3311523874186</v>
      </c>
      <c r="J396" s="28">
        <v>3324.8313546203872</v>
      </c>
      <c r="K396" s="28">
        <v>3301.2681562894099</v>
      </c>
      <c r="L396" s="28">
        <v>3280.9002565793535</v>
      </c>
      <c r="M396" s="28">
        <v>3266.1474867338916</v>
      </c>
      <c r="N396" s="28">
        <v>3250.7900119018491</v>
      </c>
      <c r="O396" s="28">
        <v>3236.8709488333334</v>
      </c>
      <c r="P396" s="28">
        <v>3224.2087716723258</v>
      </c>
      <c r="Q396" s="28">
        <v>3215.3376913988609</v>
      </c>
      <c r="R396" s="28">
        <v>3205.1652789267564</v>
      </c>
      <c r="S396" s="28">
        <v>3195.642251128309</v>
      </c>
      <c r="T396" s="28">
        <v>3188.8421037163321</v>
      </c>
      <c r="U396" s="28">
        <v>3179.9214763056084</v>
      </c>
      <c r="V396" s="28">
        <v>3171.7970111598943</v>
      </c>
      <c r="W396" s="28">
        <v>3163.4007146949771</v>
      </c>
      <c r="X396" s="28">
        <v>3156.1400227631566</v>
      </c>
      <c r="Y396" s="28">
        <v>3152.4854396487103</v>
      </c>
      <c r="Z396" s="28">
        <v>3146.56710287751</v>
      </c>
      <c r="AA396" s="28">
        <v>3141.6593935521432</v>
      </c>
      <c r="AB396" s="28">
        <v>3137.245149162758</v>
      </c>
      <c r="AC396" s="28">
        <v>3135.729073900106</v>
      </c>
      <c r="AD396" s="28">
        <v>3132.2784622381728</v>
      </c>
      <c r="AE396" s="28">
        <v>3128.9806712242162</v>
      </c>
      <c r="AF396" s="28">
        <v>3126.2888120969524</v>
      </c>
      <c r="AG396" s="28">
        <v>3123.6752791023573</v>
      </c>
    </row>
    <row r="397" spans="1:36" x14ac:dyDescent="0.3">
      <c r="C397" s="7"/>
      <c r="D397" s="7"/>
      <c r="E397" s="45"/>
      <c r="F397" s="7"/>
      <c r="G397" s="7"/>
      <c r="H397" s="7"/>
      <c r="I397" s="7"/>
      <c r="J397" s="7"/>
      <c r="K397" s="7"/>
      <c r="L397" s="7"/>
      <c r="M397" s="7"/>
      <c r="N397" s="7"/>
      <c r="O397" s="7"/>
      <c r="P397" s="7"/>
      <c r="Q397" s="7"/>
      <c r="R397" s="7"/>
      <c r="S397" s="28"/>
      <c r="T397" s="28"/>
      <c r="U397" s="28"/>
      <c r="V397" s="28"/>
      <c r="W397" s="28"/>
      <c r="X397" s="28"/>
      <c r="Y397" s="28"/>
      <c r="Z397" s="28"/>
      <c r="AA397" s="28"/>
      <c r="AB397" s="28"/>
      <c r="AC397" s="28"/>
      <c r="AD397" s="28"/>
      <c r="AE397" s="28"/>
      <c r="AF397" s="28"/>
      <c r="AG397" s="28"/>
    </row>
    <row r="398" spans="1:36" x14ac:dyDescent="0.3">
      <c r="A398" s="8" t="s">
        <v>391</v>
      </c>
      <c r="B398" s="8"/>
      <c r="C398" s="8">
        <v>2020</v>
      </c>
      <c r="D398" s="9">
        <v>2021</v>
      </c>
      <c r="E398" s="10">
        <v>2022</v>
      </c>
      <c r="F398" s="8">
        <v>2023</v>
      </c>
      <c r="G398" s="8">
        <v>2024</v>
      </c>
      <c r="H398" s="8">
        <v>2025</v>
      </c>
      <c r="I398" s="8">
        <v>2026</v>
      </c>
      <c r="J398" s="8">
        <v>2027</v>
      </c>
      <c r="K398" s="8">
        <v>2028</v>
      </c>
      <c r="L398" s="8">
        <v>2029</v>
      </c>
      <c r="M398" s="8">
        <v>2030</v>
      </c>
      <c r="N398" s="8">
        <v>2031</v>
      </c>
      <c r="O398" s="8">
        <v>2032</v>
      </c>
      <c r="P398" s="8">
        <v>2033</v>
      </c>
      <c r="Q398" s="8">
        <v>2034</v>
      </c>
      <c r="R398" s="8">
        <v>2035</v>
      </c>
      <c r="S398" s="8">
        <v>2036</v>
      </c>
      <c r="T398" s="8">
        <v>2037</v>
      </c>
      <c r="U398" s="8">
        <v>2038</v>
      </c>
      <c r="V398" s="8">
        <v>2039</v>
      </c>
      <c r="W398" s="8">
        <v>2040</v>
      </c>
      <c r="X398" s="8">
        <v>2041</v>
      </c>
      <c r="Y398" s="8">
        <v>2042</v>
      </c>
      <c r="Z398" s="8">
        <v>2043</v>
      </c>
      <c r="AA398" s="8">
        <v>2044</v>
      </c>
      <c r="AB398" s="8">
        <v>2045</v>
      </c>
      <c r="AC398" s="8">
        <v>2046</v>
      </c>
      <c r="AD398" s="8">
        <v>2047</v>
      </c>
      <c r="AE398" s="8">
        <v>2048</v>
      </c>
      <c r="AF398" s="8">
        <v>2049</v>
      </c>
      <c r="AG398" s="8">
        <v>2050</v>
      </c>
    </row>
    <row r="399" spans="1:36" x14ac:dyDescent="0.3">
      <c r="B399" t="s">
        <v>392</v>
      </c>
      <c r="C399" s="28">
        <v>8952.1999999999989</v>
      </c>
      <c r="D399" s="31">
        <v>9103.307961999999</v>
      </c>
      <c r="E399" s="29">
        <v>9200.60352375</v>
      </c>
      <c r="F399" s="31">
        <v>9144.3744671899985</v>
      </c>
      <c r="G399" s="28">
        <v>8970.9315431899977</v>
      </c>
      <c r="H399" s="28">
        <v>8919.3575710799996</v>
      </c>
      <c r="I399" s="28">
        <v>8888.915175600001</v>
      </c>
      <c r="J399" s="28">
        <v>8878.0845487499992</v>
      </c>
      <c r="K399" s="28">
        <v>8880.7282029599992</v>
      </c>
      <c r="L399" s="28">
        <v>8900.6459423399992</v>
      </c>
      <c r="M399" s="28">
        <v>8916.8534114099984</v>
      </c>
      <c r="N399" s="28">
        <v>8930.1838682099988</v>
      </c>
      <c r="O399" s="28">
        <v>8942.7952369300001</v>
      </c>
      <c r="P399" s="28">
        <v>8956.2529909999994</v>
      </c>
      <c r="Q399" s="28">
        <v>8969.0182343299984</v>
      </c>
      <c r="R399" s="28">
        <v>8961.46021019</v>
      </c>
      <c r="S399" s="28">
        <v>8953.4382624499995</v>
      </c>
      <c r="T399" s="28">
        <v>8944.7091654299984</v>
      </c>
      <c r="U399" s="28">
        <v>8935.7472017</v>
      </c>
      <c r="V399" s="28">
        <v>8926.5805684400002</v>
      </c>
      <c r="W399" s="28">
        <v>8936.5644199400012</v>
      </c>
      <c r="X399" s="28">
        <v>8946.07740853</v>
      </c>
      <c r="Y399" s="28">
        <v>8955.493336829999</v>
      </c>
      <c r="Z399" s="28">
        <v>8964.2345026100011</v>
      </c>
      <c r="AA399" s="28">
        <v>8973.0302029400009</v>
      </c>
      <c r="AB399" s="28">
        <v>8981.2852373400001</v>
      </c>
      <c r="AC399" s="28">
        <v>8989.382107559999</v>
      </c>
      <c r="AD399" s="28">
        <v>8997.0071149699997</v>
      </c>
      <c r="AE399" s="28">
        <v>9004.3759579999987</v>
      </c>
      <c r="AF399" s="28">
        <v>9011.2944360700003</v>
      </c>
      <c r="AG399" s="28">
        <v>9017.9362518099988</v>
      </c>
    </row>
    <row r="400" spans="1:36" x14ac:dyDescent="0.3">
      <c r="B400" t="s">
        <v>393</v>
      </c>
      <c r="C400" s="28">
        <v>399.19999999999993</v>
      </c>
      <c r="D400" s="31">
        <v>419.26970319999998</v>
      </c>
      <c r="E400" s="29">
        <v>437.38116580000002</v>
      </c>
      <c r="F400" s="31">
        <v>461.42278649999997</v>
      </c>
      <c r="G400" s="28">
        <v>483.46609760000001</v>
      </c>
      <c r="H400" s="28">
        <v>495.47804609999991</v>
      </c>
      <c r="I400" s="28">
        <v>505.69174800000008</v>
      </c>
      <c r="J400" s="28">
        <v>513.06814880000002</v>
      </c>
      <c r="K400" s="28">
        <v>520.76309060000006</v>
      </c>
      <c r="L400" s="28">
        <v>526.21533980000004</v>
      </c>
      <c r="M400" s="28">
        <v>531.69633369999997</v>
      </c>
      <c r="N400" s="28">
        <v>536.89276419999999</v>
      </c>
      <c r="O400" s="28">
        <v>542.12883520000014</v>
      </c>
      <c r="P400" s="28">
        <v>547.40848259999984</v>
      </c>
      <c r="Q400" s="28">
        <v>550.12763529999995</v>
      </c>
      <c r="R400" s="28">
        <v>552.70064790000015</v>
      </c>
      <c r="S400" s="28">
        <v>555.28076859999999</v>
      </c>
      <c r="T400" s="28">
        <v>557.87007310000001</v>
      </c>
      <c r="U400" s="28">
        <v>560.46999240000014</v>
      </c>
      <c r="V400" s="28">
        <v>563.0808121</v>
      </c>
      <c r="W400" s="28">
        <v>565.8549723000001</v>
      </c>
      <c r="X400" s="28">
        <v>568.63964469999996</v>
      </c>
      <c r="Y400" s="28">
        <v>571.43470430000002</v>
      </c>
      <c r="Z400" s="28">
        <v>574.24037650000002</v>
      </c>
      <c r="AA400" s="28">
        <v>577.05696899999998</v>
      </c>
      <c r="AB400" s="28">
        <v>579.88458430000003</v>
      </c>
      <c r="AC400" s="28">
        <v>582.72316049999995</v>
      </c>
      <c r="AD400" s="28">
        <v>585.57264979999991</v>
      </c>
      <c r="AE400" s="28">
        <v>588.43324480000012</v>
      </c>
      <c r="AF400" s="28">
        <v>591.30506300000002</v>
      </c>
      <c r="AG400" s="28">
        <v>594.18796839999993</v>
      </c>
    </row>
    <row r="401" spans="2:33" x14ac:dyDescent="0.3">
      <c r="B401" t="s">
        <v>394</v>
      </c>
      <c r="C401" s="28">
        <v>0</v>
      </c>
      <c r="D401" s="31">
        <v>0</v>
      </c>
      <c r="E401" s="29">
        <v>20</v>
      </c>
      <c r="F401" s="31">
        <v>40</v>
      </c>
      <c r="G401" s="28">
        <v>60</v>
      </c>
      <c r="H401" s="28">
        <v>80</v>
      </c>
      <c r="I401" s="28">
        <v>100</v>
      </c>
      <c r="J401" s="28">
        <v>100</v>
      </c>
      <c r="K401" s="28">
        <v>100</v>
      </c>
      <c r="L401" s="28">
        <v>100</v>
      </c>
      <c r="M401" s="28">
        <v>100</v>
      </c>
      <c r="N401" s="28">
        <v>100</v>
      </c>
      <c r="O401" s="28">
        <v>100</v>
      </c>
      <c r="P401" s="28">
        <v>100</v>
      </c>
      <c r="Q401" s="28">
        <v>100</v>
      </c>
      <c r="R401" s="28">
        <v>120</v>
      </c>
      <c r="S401" s="28">
        <v>140</v>
      </c>
      <c r="T401" s="28">
        <v>160</v>
      </c>
      <c r="U401" s="28">
        <v>180</v>
      </c>
      <c r="V401" s="28">
        <v>200</v>
      </c>
      <c r="W401" s="28">
        <v>200</v>
      </c>
      <c r="X401" s="28">
        <v>200</v>
      </c>
      <c r="Y401" s="28">
        <v>200</v>
      </c>
      <c r="Z401" s="28">
        <v>200</v>
      </c>
      <c r="AA401" s="28">
        <v>200</v>
      </c>
      <c r="AB401" s="28">
        <v>200</v>
      </c>
      <c r="AC401" s="28">
        <v>200</v>
      </c>
      <c r="AD401" s="28">
        <v>200</v>
      </c>
      <c r="AE401" s="28">
        <v>200</v>
      </c>
      <c r="AF401" s="28">
        <v>200</v>
      </c>
      <c r="AG401" s="28">
        <v>200</v>
      </c>
    </row>
    <row r="402" spans="2:33" x14ac:dyDescent="0.3">
      <c r="B402" t="s">
        <v>395</v>
      </c>
      <c r="C402" s="28">
        <v>0</v>
      </c>
      <c r="D402" s="31">
        <v>0</v>
      </c>
      <c r="E402" s="29">
        <v>0</v>
      </c>
      <c r="F402" s="31">
        <v>0</v>
      </c>
      <c r="G402" s="28">
        <v>0</v>
      </c>
      <c r="H402" s="28">
        <v>0</v>
      </c>
      <c r="I402" s="28">
        <v>0</v>
      </c>
      <c r="J402" s="28">
        <v>0</v>
      </c>
      <c r="K402" s="28">
        <v>0</v>
      </c>
      <c r="L402" s="28">
        <v>0</v>
      </c>
      <c r="M402" s="28">
        <v>0</v>
      </c>
      <c r="N402" s="28">
        <v>0</v>
      </c>
      <c r="O402" s="28">
        <v>0</v>
      </c>
      <c r="P402" s="28">
        <v>0</v>
      </c>
      <c r="Q402" s="28">
        <v>0</v>
      </c>
      <c r="R402" s="28">
        <v>0</v>
      </c>
      <c r="S402" s="28">
        <v>0</v>
      </c>
      <c r="T402" s="28">
        <v>0</v>
      </c>
      <c r="U402" s="28">
        <v>0</v>
      </c>
      <c r="V402" s="28">
        <v>0</v>
      </c>
      <c r="W402" s="28">
        <v>0</v>
      </c>
      <c r="X402" s="28">
        <v>0</v>
      </c>
      <c r="Y402" s="28">
        <v>0</v>
      </c>
      <c r="Z402" s="28">
        <v>0</v>
      </c>
      <c r="AA402" s="28">
        <v>0</v>
      </c>
      <c r="AB402" s="28">
        <v>0</v>
      </c>
      <c r="AC402" s="28">
        <v>0</v>
      </c>
      <c r="AD402" s="28">
        <v>0</v>
      </c>
      <c r="AE402" s="28">
        <v>0</v>
      </c>
      <c r="AF402" s="28">
        <v>0</v>
      </c>
      <c r="AG402" s="28">
        <v>0</v>
      </c>
    </row>
    <row r="403" spans="2:33" x14ac:dyDescent="0.3">
      <c r="B403" t="s">
        <v>396</v>
      </c>
      <c r="C403" s="28">
        <v>0</v>
      </c>
      <c r="D403" s="31">
        <v>0</v>
      </c>
      <c r="E403" s="29">
        <v>0</v>
      </c>
      <c r="F403" s="31">
        <v>0</v>
      </c>
      <c r="G403" s="28">
        <v>0</v>
      </c>
      <c r="H403" s="28">
        <v>0</v>
      </c>
      <c r="I403" s="28">
        <v>0</v>
      </c>
      <c r="J403" s="28">
        <v>0</v>
      </c>
      <c r="K403" s="28">
        <v>0</v>
      </c>
      <c r="L403" s="28">
        <v>0</v>
      </c>
      <c r="M403" s="28">
        <v>0</v>
      </c>
      <c r="N403" s="28">
        <v>0</v>
      </c>
      <c r="O403" s="28">
        <v>0</v>
      </c>
      <c r="P403" s="28">
        <v>0</v>
      </c>
      <c r="Q403" s="28">
        <v>0</v>
      </c>
      <c r="R403" s="28">
        <v>0</v>
      </c>
      <c r="S403" s="28">
        <v>0</v>
      </c>
      <c r="T403" s="28">
        <v>0</v>
      </c>
      <c r="U403" s="28">
        <v>0</v>
      </c>
      <c r="V403" s="28">
        <v>0</v>
      </c>
      <c r="W403" s="28">
        <v>0</v>
      </c>
      <c r="X403" s="28">
        <v>0</v>
      </c>
      <c r="Y403" s="28">
        <v>0</v>
      </c>
      <c r="Z403" s="28">
        <v>0</v>
      </c>
      <c r="AA403" s="28">
        <v>0</v>
      </c>
      <c r="AB403" s="28">
        <v>0</v>
      </c>
      <c r="AC403" s="28">
        <v>0</v>
      </c>
      <c r="AD403" s="28">
        <v>0</v>
      </c>
      <c r="AE403" s="28">
        <v>0</v>
      </c>
      <c r="AF403" s="28">
        <v>0</v>
      </c>
      <c r="AG403" s="28">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803C-E22D-4DB4-AF6F-6732DD389D69}">
  <sheetPr codeName="Sheet29"/>
  <dimension ref="A1:AN403"/>
  <sheetViews>
    <sheetView zoomScale="85" zoomScaleNormal="85" workbookViewId="0">
      <selection activeCell="E28" sqref="E28"/>
    </sheetView>
  </sheetViews>
  <sheetFormatPr defaultRowHeight="14.4" x14ac:dyDescent="0.3"/>
  <cols>
    <col min="1" max="1" width="18.77734375" customWidth="1"/>
    <col min="2" max="2" width="36.77734375" customWidth="1"/>
    <col min="3" max="4" width="8.77734375" customWidth="1"/>
    <col min="5" max="5" width="8.77734375" style="1" customWidth="1"/>
    <col min="6" max="22" width="8.77734375" customWidth="1"/>
    <col min="23" max="23" width="10.77734375" customWidth="1"/>
    <col min="24" max="31" width="8.77734375" customWidth="1"/>
    <col min="32" max="32" width="9.21875" customWidth="1"/>
    <col min="34" max="34" width="9.21875" bestFit="1" customWidth="1"/>
  </cols>
  <sheetData>
    <row r="1" spans="1:33" x14ac:dyDescent="0.3">
      <c r="F1" s="2"/>
    </row>
    <row r="2" spans="1:33" x14ac:dyDescent="0.3">
      <c r="A2" s="3" t="s">
        <v>211</v>
      </c>
      <c r="M2" s="5"/>
    </row>
    <row r="3" spans="1:33" x14ac:dyDescent="0.3">
      <c r="A3" s="6" t="s">
        <v>8</v>
      </c>
      <c r="I3" s="4"/>
      <c r="J3" s="4"/>
      <c r="K3" s="4"/>
    </row>
    <row r="4" spans="1:33" x14ac:dyDescent="0.3">
      <c r="I4" s="7"/>
      <c r="J4" s="7"/>
      <c r="K4" s="7"/>
    </row>
    <row r="6" spans="1:33" x14ac:dyDescent="0.3">
      <c r="A6" s="8"/>
      <c r="B6" s="8"/>
      <c r="C6" s="8">
        <v>2020</v>
      </c>
      <c r="D6" s="9">
        <v>2021</v>
      </c>
      <c r="E6" s="10">
        <v>2022</v>
      </c>
      <c r="F6" s="8">
        <v>2023</v>
      </c>
      <c r="G6" s="8">
        <v>2024</v>
      </c>
      <c r="H6" s="8">
        <v>2025</v>
      </c>
      <c r="I6" s="8">
        <v>2026</v>
      </c>
      <c r="J6" s="8">
        <v>2027</v>
      </c>
      <c r="K6" s="8">
        <v>2028</v>
      </c>
      <c r="L6" s="8">
        <v>2029</v>
      </c>
      <c r="M6" s="8">
        <v>2030</v>
      </c>
      <c r="N6" s="8">
        <v>2031</v>
      </c>
      <c r="O6" s="8">
        <v>2032</v>
      </c>
      <c r="P6" s="8">
        <v>2033</v>
      </c>
      <c r="Q6" s="8">
        <v>2034</v>
      </c>
      <c r="R6" s="8">
        <v>2035</v>
      </c>
      <c r="S6" s="8">
        <v>2036</v>
      </c>
      <c r="T6" s="8">
        <v>2037</v>
      </c>
      <c r="U6" s="8">
        <v>2038</v>
      </c>
      <c r="V6" s="8">
        <v>2039</v>
      </c>
      <c r="W6" s="8">
        <v>2040</v>
      </c>
      <c r="X6" s="8">
        <v>2041</v>
      </c>
      <c r="Y6" s="8">
        <v>2042</v>
      </c>
      <c r="Z6" s="8">
        <v>2043</v>
      </c>
      <c r="AA6" s="8">
        <v>2044</v>
      </c>
      <c r="AB6" s="8">
        <v>2045</v>
      </c>
      <c r="AC6" s="8">
        <v>2046</v>
      </c>
      <c r="AD6" s="8">
        <v>2047</v>
      </c>
      <c r="AE6" s="8">
        <v>2048</v>
      </c>
      <c r="AF6" s="8">
        <v>2049</v>
      </c>
      <c r="AG6" s="8">
        <v>2050</v>
      </c>
    </row>
    <row r="7" spans="1:33" s="11" customFormat="1" ht="18" x14ac:dyDescent="0.35">
      <c r="A7" s="12" t="s">
        <v>214</v>
      </c>
      <c r="B7" s="13"/>
      <c r="E7" s="14"/>
    </row>
    <row r="9" spans="1:33" x14ac:dyDescent="0.3">
      <c r="A9" s="8"/>
      <c r="B9" s="8" t="s">
        <v>215</v>
      </c>
    </row>
    <row r="10" spans="1:33" x14ac:dyDescent="0.3">
      <c r="B10" t="s">
        <v>216</v>
      </c>
      <c r="C10" s="57">
        <v>37.685317532833317</v>
      </c>
      <c r="D10" s="57">
        <v>57.746774128753103</v>
      </c>
      <c r="E10" s="67">
        <v>87.110853974999998</v>
      </c>
      <c r="F10" s="57">
        <v>66.144272500000014</v>
      </c>
      <c r="G10" s="57">
        <v>67.664999999999992</v>
      </c>
      <c r="H10" s="57">
        <v>70.787999999999997</v>
      </c>
      <c r="I10" s="57">
        <v>72.86999999999999</v>
      </c>
      <c r="J10" s="57">
        <v>74.951999999999998</v>
      </c>
      <c r="K10" s="57">
        <v>78.074999999999989</v>
      </c>
      <c r="L10" s="57">
        <v>73.911000000000001</v>
      </c>
      <c r="M10" s="57">
        <v>70.787999999999997</v>
      </c>
      <c r="N10" s="57">
        <v>66.623999999999995</v>
      </c>
      <c r="O10" s="57">
        <v>63.500999999999998</v>
      </c>
      <c r="P10" s="57">
        <v>59.336999999999996</v>
      </c>
      <c r="Q10" s="57">
        <v>56.213999999999999</v>
      </c>
      <c r="R10" s="57">
        <v>52.05</v>
      </c>
      <c r="S10" s="57">
        <v>52.05</v>
      </c>
      <c r="T10" s="57">
        <v>52.05</v>
      </c>
      <c r="U10" s="57">
        <v>52.05</v>
      </c>
      <c r="V10" s="57">
        <v>52.05</v>
      </c>
      <c r="W10" s="57">
        <v>52.05</v>
      </c>
      <c r="X10" s="57">
        <v>52.05</v>
      </c>
      <c r="Y10" s="57">
        <v>52.05</v>
      </c>
      <c r="Z10" s="57">
        <v>52.05</v>
      </c>
      <c r="AA10" s="57">
        <v>52.05</v>
      </c>
      <c r="AB10" s="57">
        <v>52.05</v>
      </c>
      <c r="AC10" s="57">
        <v>52.05</v>
      </c>
      <c r="AD10" s="57">
        <v>52.05</v>
      </c>
      <c r="AE10" s="57">
        <v>52.05</v>
      </c>
      <c r="AF10" s="57">
        <v>52.05</v>
      </c>
      <c r="AG10" s="57">
        <v>52.05</v>
      </c>
    </row>
    <row r="11" spans="1:33" x14ac:dyDescent="0.3">
      <c r="B11" t="s">
        <v>217</v>
      </c>
      <c r="C11" s="57">
        <v>37.685317532833317</v>
      </c>
      <c r="D11" s="57">
        <v>57.746774128753103</v>
      </c>
      <c r="E11" s="67">
        <v>87.110853974999998</v>
      </c>
      <c r="F11" s="57">
        <v>66.144272500000014</v>
      </c>
      <c r="G11" s="57">
        <v>67.664999999999992</v>
      </c>
      <c r="H11" s="57">
        <v>70.787999999999997</v>
      </c>
      <c r="I11" s="57">
        <v>72.86999999999999</v>
      </c>
      <c r="J11" s="57">
        <v>74.951999999999998</v>
      </c>
      <c r="K11" s="57">
        <v>78.074999999999989</v>
      </c>
      <c r="L11" s="57">
        <v>73.911000000000001</v>
      </c>
      <c r="M11" s="57">
        <v>70.787999999999997</v>
      </c>
      <c r="N11" s="57">
        <v>66.623999999999995</v>
      </c>
      <c r="O11" s="57">
        <v>63.500999999999998</v>
      </c>
      <c r="P11" s="57">
        <v>59.336999999999996</v>
      </c>
      <c r="Q11" s="57">
        <v>56.213999999999999</v>
      </c>
      <c r="R11" s="57">
        <v>52.05</v>
      </c>
      <c r="S11" s="57">
        <v>52.05</v>
      </c>
      <c r="T11" s="57">
        <v>52.05</v>
      </c>
      <c r="U11" s="57">
        <v>52.05</v>
      </c>
      <c r="V11" s="57">
        <v>52.05</v>
      </c>
      <c r="W11" s="57">
        <v>52.05</v>
      </c>
      <c r="X11" s="57">
        <v>52.05</v>
      </c>
      <c r="Y11" s="57">
        <v>52.05</v>
      </c>
      <c r="Z11" s="57">
        <v>52.05</v>
      </c>
      <c r="AA11" s="57">
        <v>52.05</v>
      </c>
      <c r="AB11" s="57">
        <v>52.05</v>
      </c>
      <c r="AC11" s="57">
        <v>52.05</v>
      </c>
      <c r="AD11" s="57">
        <v>52.05</v>
      </c>
      <c r="AE11" s="57">
        <v>52.05</v>
      </c>
      <c r="AF11" s="57">
        <v>52.05</v>
      </c>
      <c r="AG11" s="57">
        <v>52.05</v>
      </c>
    </row>
    <row r="12" spans="1:33" x14ac:dyDescent="0.3">
      <c r="B12" t="s">
        <v>218</v>
      </c>
      <c r="C12">
        <v>0</v>
      </c>
      <c r="D12">
        <v>0</v>
      </c>
      <c r="E12" s="1">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row>
    <row r="13" spans="1:33" x14ac:dyDescent="0.3">
      <c r="B13" t="s">
        <v>219</v>
      </c>
      <c r="C13">
        <v>0</v>
      </c>
      <c r="D13">
        <v>0</v>
      </c>
      <c r="E13" s="1">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row>
    <row r="14" spans="1:33" x14ac:dyDescent="0.3">
      <c r="B14" t="s">
        <v>220</v>
      </c>
      <c r="C14" s="17">
        <v>5090</v>
      </c>
      <c r="D14" s="17">
        <v>5111</v>
      </c>
      <c r="E14" s="18">
        <v>5127.97</v>
      </c>
      <c r="F14" s="17">
        <v>5149.49</v>
      </c>
      <c r="G14" s="17">
        <v>5179.3100000000004</v>
      </c>
      <c r="H14" s="17">
        <v>5217.28</v>
      </c>
      <c r="I14" s="17">
        <v>5263.71</v>
      </c>
      <c r="J14" s="17">
        <v>5309.29</v>
      </c>
      <c r="K14" s="17">
        <v>5354.05</v>
      </c>
      <c r="L14" s="17">
        <v>5397.96</v>
      </c>
      <c r="M14" s="17">
        <v>5441</v>
      </c>
      <c r="N14" s="17">
        <v>5483.11</v>
      </c>
      <c r="O14" s="17">
        <v>5524.19</v>
      </c>
      <c r="P14" s="17">
        <v>5564.43</v>
      </c>
      <c r="Q14" s="17">
        <v>5603.7</v>
      </c>
      <c r="R14" s="17">
        <v>5642.14</v>
      </c>
      <c r="S14" s="17">
        <v>5679.74</v>
      </c>
      <c r="T14" s="17">
        <v>5716.6</v>
      </c>
      <c r="U14" s="17">
        <v>5752.84</v>
      </c>
      <c r="V14" s="17">
        <v>5788.43</v>
      </c>
      <c r="W14" s="17">
        <v>5823.27</v>
      </c>
      <c r="X14" s="17">
        <v>5857.48</v>
      </c>
      <c r="Y14" s="17">
        <v>5891.14</v>
      </c>
      <c r="Z14" s="17">
        <v>5924.04</v>
      </c>
      <c r="AA14" s="17">
        <v>5956.18</v>
      </c>
      <c r="AB14" s="17">
        <v>5987.77</v>
      </c>
      <c r="AC14" s="17">
        <v>6018.42</v>
      </c>
      <c r="AD14" s="17">
        <v>6048.12</v>
      </c>
      <c r="AE14" s="17">
        <v>6077.05</v>
      </c>
      <c r="AF14" s="17">
        <v>6105.24</v>
      </c>
      <c r="AG14" s="17">
        <v>6132.46</v>
      </c>
    </row>
    <row r="15" spans="1:33" x14ac:dyDescent="0.3">
      <c r="B15" t="s">
        <v>221</v>
      </c>
      <c r="C15" s="4">
        <v>243.79599999999999</v>
      </c>
      <c r="D15" s="4">
        <v>247.60050000000001</v>
      </c>
      <c r="E15" s="4">
        <v>275.92649999999998</v>
      </c>
      <c r="F15" s="4">
        <v>281.63799999999998</v>
      </c>
      <c r="G15" s="4">
        <v>285.96799999999996</v>
      </c>
      <c r="H15" s="4">
        <v>293.43100000000004</v>
      </c>
      <c r="I15" s="4">
        <v>302.1705</v>
      </c>
      <c r="J15" s="4">
        <v>310.34758375340721</v>
      </c>
      <c r="K15" s="4">
        <v>317.97229732835825</v>
      </c>
      <c r="L15" s="4">
        <v>325.2927367141819</v>
      </c>
      <c r="M15" s="4">
        <v>331.95992541633581</v>
      </c>
      <c r="N15" s="4">
        <v>337.89591705746147</v>
      </c>
      <c r="O15" s="4">
        <v>343.57892483040035</v>
      </c>
      <c r="P15" s="4">
        <v>349.12309937255918</v>
      </c>
      <c r="Q15" s="4">
        <v>354.52247390631709</v>
      </c>
      <c r="R15" s="4">
        <v>359.76463926356831</v>
      </c>
      <c r="S15" s="4">
        <v>364.86134264313921</v>
      </c>
      <c r="T15" s="4">
        <v>369.89520222678772</v>
      </c>
      <c r="U15" s="4">
        <v>374.927160485782</v>
      </c>
      <c r="V15" s="4">
        <v>379.96061573239325</v>
      </c>
      <c r="W15" s="4">
        <v>384.98404844146182</v>
      </c>
      <c r="X15" s="4">
        <v>389.96470743154953</v>
      </c>
      <c r="Y15" s="4">
        <v>394.88171343045622</v>
      </c>
      <c r="Z15" s="4">
        <v>399.73407953554363</v>
      </c>
      <c r="AA15" s="4">
        <v>404.52747376977322</v>
      </c>
      <c r="AB15" s="4">
        <v>409.25496070809231</v>
      </c>
      <c r="AC15" s="4">
        <v>413.89986571655925</v>
      </c>
      <c r="AD15" s="4">
        <v>418.44575108860886</v>
      </c>
      <c r="AE15" s="4">
        <v>422.89070015670001</v>
      </c>
      <c r="AF15" s="4">
        <v>427.23044805599778</v>
      </c>
      <c r="AG15" s="4">
        <v>431.44144610102808</v>
      </c>
    </row>
    <row r="16" spans="1:33" x14ac:dyDescent="0.3">
      <c r="B16" t="s">
        <v>222</v>
      </c>
      <c r="C16">
        <v>0.65</v>
      </c>
      <c r="D16">
        <v>0.71</v>
      </c>
      <c r="E16" s="1">
        <v>0.64</v>
      </c>
      <c r="F16">
        <v>0.65</v>
      </c>
      <c r="G16">
        <v>0.65</v>
      </c>
      <c r="H16">
        <v>0.65</v>
      </c>
      <c r="I16">
        <v>0.65</v>
      </c>
      <c r="J16">
        <v>0.65</v>
      </c>
      <c r="K16">
        <v>0.65</v>
      </c>
      <c r="L16">
        <v>0.65</v>
      </c>
      <c r="M16">
        <v>0.65</v>
      </c>
      <c r="N16">
        <v>0.65</v>
      </c>
      <c r="O16">
        <v>0.65</v>
      </c>
      <c r="P16">
        <v>0.65</v>
      </c>
      <c r="Q16">
        <v>0.65</v>
      </c>
      <c r="R16">
        <v>0.65</v>
      </c>
      <c r="S16">
        <v>0.65</v>
      </c>
      <c r="T16">
        <v>0.65</v>
      </c>
      <c r="U16">
        <v>0.65</v>
      </c>
      <c r="V16">
        <v>0.65</v>
      </c>
      <c r="W16">
        <v>0.65</v>
      </c>
      <c r="X16">
        <v>0.65</v>
      </c>
      <c r="Y16">
        <v>0.65</v>
      </c>
      <c r="Z16">
        <v>0.65</v>
      </c>
      <c r="AA16">
        <v>0.65</v>
      </c>
      <c r="AB16">
        <v>0.65</v>
      </c>
      <c r="AC16">
        <v>0.65</v>
      </c>
      <c r="AD16">
        <v>0.65</v>
      </c>
      <c r="AE16">
        <v>0.65</v>
      </c>
      <c r="AF16">
        <v>0.65</v>
      </c>
      <c r="AG16">
        <v>0.65</v>
      </c>
    </row>
    <row r="17" spans="1:40" x14ac:dyDescent="0.3">
      <c r="B17" t="s">
        <v>223</v>
      </c>
      <c r="C17" s="4">
        <v>51.841695383794111</v>
      </c>
      <c r="D17" s="4">
        <v>83.09275896048355</v>
      </c>
      <c r="E17" s="15">
        <v>109.89218255625364</v>
      </c>
      <c r="F17" s="4">
        <v>87.443999999999988</v>
      </c>
      <c r="G17" s="4">
        <v>94</v>
      </c>
      <c r="H17" s="4">
        <v>99.841750000003003</v>
      </c>
      <c r="I17" s="4">
        <v>99.864357142859717</v>
      </c>
      <c r="J17" s="4">
        <v>99.886964285716431</v>
      </c>
      <c r="K17" s="4">
        <v>99.909571428573145</v>
      </c>
      <c r="L17" s="4">
        <v>99.932178571429858</v>
      </c>
      <c r="M17" s="4">
        <v>100</v>
      </c>
      <c r="N17" s="4">
        <v>100</v>
      </c>
      <c r="O17" s="4">
        <v>100</v>
      </c>
      <c r="P17" s="4">
        <v>100</v>
      </c>
      <c r="Q17" s="4">
        <v>100</v>
      </c>
      <c r="R17" s="4">
        <v>100</v>
      </c>
      <c r="S17" s="4">
        <v>100</v>
      </c>
      <c r="T17" s="4">
        <v>100</v>
      </c>
      <c r="U17" s="4">
        <v>100</v>
      </c>
      <c r="V17" s="4">
        <v>100</v>
      </c>
      <c r="W17" s="4">
        <v>100</v>
      </c>
      <c r="X17" s="4">
        <v>100</v>
      </c>
      <c r="Y17" s="4">
        <v>100</v>
      </c>
      <c r="Z17" s="4">
        <v>100</v>
      </c>
      <c r="AA17" s="4">
        <v>100</v>
      </c>
      <c r="AB17" s="4">
        <v>100</v>
      </c>
      <c r="AC17" s="4">
        <v>100</v>
      </c>
      <c r="AD17" s="4">
        <v>100</v>
      </c>
      <c r="AE17" s="4">
        <v>100</v>
      </c>
      <c r="AF17" s="4">
        <v>100</v>
      </c>
      <c r="AG17" s="4">
        <v>100</v>
      </c>
    </row>
    <row r="18" spans="1:40" x14ac:dyDescent="0.3">
      <c r="E18" s="7"/>
      <c r="F18" s="7"/>
      <c r="G18" s="7"/>
      <c r="H18" s="7"/>
      <c r="I18" s="7"/>
      <c r="J18" s="7"/>
      <c r="K18" s="7"/>
      <c r="L18" s="7"/>
      <c r="M18" s="7"/>
      <c r="N18" s="7"/>
      <c r="O18" s="7"/>
      <c r="P18" s="7"/>
      <c r="Q18" s="7"/>
      <c r="R18" s="7"/>
      <c r="S18" s="7"/>
      <c r="T18" s="7"/>
      <c r="U18" s="7"/>
      <c r="V18" s="7"/>
      <c r="W18" s="7"/>
      <c r="X18" s="19"/>
    </row>
    <row r="19" spans="1:40" s="11" customFormat="1" ht="18" x14ac:dyDescent="0.35">
      <c r="A19" s="12" t="s">
        <v>224</v>
      </c>
      <c r="B19" s="13"/>
      <c r="E19" s="14"/>
    </row>
    <row r="21" spans="1:40" x14ac:dyDescent="0.3">
      <c r="A21" s="8" t="s">
        <v>225</v>
      </c>
      <c r="B21" s="8"/>
      <c r="F21" s="4"/>
    </row>
    <row r="22" spans="1:40" x14ac:dyDescent="0.3">
      <c r="B22" t="s">
        <v>226</v>
      </c>
      <c r="C22" s="4">
        <v>13192.241771054001</v>
      </c>
      <c r="D22" s="4">
        <v>13846.170045214722</v>
      </c>
      <c r="E22" s="15">
        <v>13684.42861894897</v>
      </c>
      <c r="F22" s="4">
        <v>14248.715160233141</v>
      </c>
      <c r="G22" s="4">
        <v>14188.174082145604</v>
      </c>
      <c r="H22" s="4">
        <v>14110.218542521183</v>
      </c>
      <c r="I22" s="4">
        <v>13984.164180392911</v>
      </c>
      <c r="J22" s="4">
        <v>13751.257936589598</v>
      </c>
      <c r="K22" s="4">
        <v>13597.099351765743</v>
      </c>
      <c r="L22" s="4">
        <v>13365.569197481822</v>
      </c>
      <c r="M22" s="4">
        <v>13085.91807165415</v>
      </c>
      <c r="N22" s="4">
        <v>12662.253134392682</v>
      </c>
      <c r="O22" s="4">
        <v>12176.917413193791</v>
      </c>
      <c r="P22" s="4">
        <v>11898.470899311733</v>
      </c>
      <c r="Q22" s="4">
        <v>11380.110134006132</v>
      </c>
      <c r="R22" s="4">
        <v>11032.617776429544</v>
      </c>
      <c r="S22" s="4">
        <v>10504.057188604558</v>
      </c>
      <c r="T22" s="4">
        <v>10170.436122032364</v>
      </c>
      <c r="U22" s="4">
        <v>9670.7010595510656</v>
      </c>
      <c r="V22" s="4">
        <v>9247.016416229686</v>
      </c>
      <c r="W22" s="4">
        <v>8916.7272375848897</v>
      </c>
      <c r="X22" s="4">
        <v>8484.8589796552296</v>
      </c>
      <c r="Y22" s="4">
        <v>8143.7018288211129</v>
      </c>
      <c r="Z22" s="4">
        <v>7779.6306307785844</v>
      </c>
      <c r="AA22" s="4">
        <v>7450.4559906493296</v>
      </c>
      <c r="AB22" s="4">
        <v>7147.9954402621379</v>
      </c>
      <c r="AC22" s="4">
        <v>6893.225007567341</v>
      </c>
      <c r="AD22" s="4">
        <v>6633.1280022339342</v>
      </c>
      <c r="AE22" s="4">
        <v>6438.4342470801957</v>
      </c>
      <c r="AF22" s="4">
        <v>6213.8052592568265</v>
      </c>
      <c r="AG22" s="4">
        <v>5980.6132878810931</v>
      </c>
      <c r="AI22" s="7"/>
      <c r="AJ22" s="4"/>
      <c r="AK22" s="4"/>
      <c r="AL22" s="20"/>
      <c r="AM22" s="4"/>
      <c r="AN22" s="20"/>
    </row>
    <row r="23" spans="1:40" x14ac:dyDescent="0.3">
      <c r="B23" t="s">
        <v>227</v>
      </c>
      <c r="C23" s="4">
        <v>17732.875307450562</v>
      </c>
      <c r="D23" s="4">
        <v>17385.563061096822</v>
      </c>
      <c r="E23" s="15">
        <v>15031.679670574336</v>
      </c>
      <c r="F23" s="4">
        <v>14717.715952515877</v>
      </c>
      <c r="G23" s="4">
        <v>14205.340439031335</v>
      </c>
      <c r="H23" s="4">
        <v>13794.819241669729</v>
      </c>
      <c r="I23" s="4">
        <v>13707.619047989487</v>
      </c>
      <c r="J23" s="4">
        <v>13561.295118413096</v>
      </c>
      <c r="K23" s="4">
        <v>13475.329942911032</v>
      </c>
      <c r="L23" s="4">
        <v>12850.092184298568</v>
      </c>
      <c r="M23" s="4">
        <v>11728.103413104111</v>
      </c>
      <c r="N23" s="4">
        <v>11635.061612665502</v>
      </c>
      <c r="O23" s="4">
        <v>11692.261757985792</v>
      </c>
      <c r="P23" s="4">
        <v>11200.91183789667</v>
      </c>
      <c r="Q23" s="4">
        <v>10940.438767686217</v>
      </c>
      <c r="R23" s="4">
        <v>10576.346912884062</v>
      </c>
      <c r="S23" s="4">
        <v>10237.665692331364</v>
      </c>
      <c r="T23" s="4">
        <v>9816.1856242941303</v>
      </c>
      <c r="U23" s="4">
        <v>9648.2974808193067</v>
      </c>
      <c r="V23" s="4">
        <v>9464.7419834123848</v>
      </c>
      <c r="W23" s="4">
        <v>9289.7776210259653</v>
      </c>
      <c r="X23" s="4">
        <v>9139.2436498051593</v>
      </c>
      <c r="Y23" s="4">
        <v>8991.4690540930624</v>
      </c>
      <c r="Z23" s="4">
        <v>8875.6956259735762</v>
      </c>
      <c r="AA23" s="4">
        <v>8765.2841784400898</v>
      </c>
      <c r="AB23" s="4">
        <v>8698.9817963762289</v>
      </c>
      <c r="AC23" s="4">
        <v>8620.9400319569359</v>
      </c>
      <c r="AD23" s="4">
        <v>8562.603796546864</v>
      </c>
      <c r="AE23" s="4">
        <v>8489.1688659473857</v>
      </c>
      <c r="AF23" s="4">
        <v>8402.6603634389921</v>
      </c>
      <c r="AG23" s="4">
        <v>8323.8323298612286</v>
      </c>
      <c r="AI23" s="7"/>
      <c r="AJ23" s="4"/>
      <c r="AK23" s="4"/>
      <c r="AL23" s="20"/>
      <c r="AM23" s="4"/>
      <c r="AN23" s="20"/>
    </row>
    <row r="24" spans="1:40" x14ac:dyDescent="0.3">
      <c r="B24" t="s">
        <v>47</v>
      </c>
      <c r="C24" s="4">
        <v>4479.9511699776403</v>
      </c>
      <c r="D24" s="4">
        <v>4708.3953277825849</v>
      </c>
      <c r="E24" s="15">
        <v>4469.1560114591539</v>
      </c>
      <c r="F24" s="4">
        <v>4211.8942364336099</v>
      </c>
      <c r="G24" s="4">
        <v>4224.1192316106381</v>
      </c>
      <c r="H24" s="4">
        <v>4059.3850547764041</v>
      </c>
      <c r="I24" s="4">
        <v>3078.6706023268339</v>
      </c>
      <c r="J24" s="4">
        <v>3072.320985794795</v>
      </c>
      <c r="K24" s="4">
        <v>3030.5346860398845</v>
      </c>
      <c r="L24" s="4">
        <v>2991.156286018766</v>
      </c>
      <c r="M24" s="4">
        <v>2925.5932519189364</v>
      </c>
      <c r="N24" s="4">
        <v>2898.791077568942</v>
      </c>
      <c r="O24" s="4">
        <v>2848.2785814756589</v>
      </c>
      <c r="P24" s="4">
        <v>2830.2228599014975</v>
      </c>
      <c r="Q24" s="4">
        <v>2803.3238014481531</v>
      </c>
      <c r="R24" s="4">
        <v>2782.6565633339401</v>
      </c>
      <c r="S24" s="4">
        <v>2756.3317303654603</v>
      </c>
      <c r="T24" s="4">
        <v>2752.5958845061532</v>
      </c>
      <c r="U24" s="4">
        <v>2712.860614677295</v>
      </c>
      <c r="V24" s="4">
        <v>2687.9000257417874</v>
      </c>
      <c r="W24" s="4">
        <v>2646.5020449594531</v>
      </c>
      <c r="X24" s="4">
        <v>2664.1122828343769</v>
      </c>
      <c r="Y24" s="4">
        <v>2635.9466077946122</v>
      </c>
      <c r="Z24" s="4">
        <v>2657.6940054207448</v>
      </c>
      <c r="AA24" s="4">
        <v>2665.0743308942215</v>
      </c>
      <c r="AB24" s="4">
        <v>2648.1756407490811</v>
      </c>
      <c r="AC24" s="4">
        <v>2632.1888057569408</v>
      </c>
      <c r="AD24" s="4">
        <v>2613.2642273689003</v>
      </c>
      <c r="AE24" s="4">
        <v>2602.4296186864822</v>
      </c>
      <c r="AF24" s="4">
        <v>2594.1079429964493</v>
      </c>
      <c r="AG24" s="4">
        <v>2585.0160515182083</v>
      </c>
      <c r="AI24" s="7"/>
      <c r="AJ24" s="4"/>
      <c r="AK24" s="4"/>
      <c r="AL24" s="20"/>
      <c r="AM24" s="4"/>
      <c r="AN24" s="20"/>
    </row>
    <row r="25" spans="1:40" x14ac:dyDescent="0.3">
      <c r="B25" t="s">
        <v>49</v>
      </c>
      <c r="C25" s="4">
        <v>42869.25742798276</v>
      </c>
      <c r="D25" s="4">
        <v>42320.552750999232</v>
      </c>
      <c r="E25" s="15">
        <v>41345.504468844381</v>
      </c>
      <c r="F25" s="4">
        <v>40604.315092630131</v>
      </c>
      <c r="G25" s="4">
        <v>39089.424322443163</v>
      </c>
      <c r="H25" s="4">
        <v>38542.861451919161</v>
      </c>
      <c r="I25" s="4">
        <v>38337.877310231699</v>
      </c>
      <c r="J25" s="4">
        <v>38238.508974081786</v>
      </c>
      <c r="K25" s="4">
        <v>38305.308732243393</v>
      </c>
      <c r="L25" s="4">
        <v>38203.816993737128</v>
      </c>
      <c r="M25" s="4">
        <v>38033.889470821763</v>
      </c>
      <c r="N25" s="4">
        <v>37300.386050735484</v>
      </c>
      <c r="O25" s="4">
        <v>36597.051338983576</v>
      </c>
      <c r="P25" s="4">
        <v>35759.771119581586</v>
      </c>
      <c r="Q25" s="4">
        <v>35592.639420093903</v>
      </c>
      <c r="R25" s="4">
        <v>35342.952647276383</v>
      </c>
      <c r="S25" s="4">
        <v>35214.502792446816</v>
      </c>
      <c r="T25" s="4">
        <v>34969.395124271272</v>
      </c>
      <c r="U25" s="4">
        <v>34881.332776515686</v>
      </c>
      <c r="V25" s="4">
        <v>34739.800234307353</v>
      </c>
      <c r="W25" s="4">
        <v>34657.81819443492</v>
      </c>
      <c r="X25" s="4">
        <v>34488.309589206081</v>
      </c>
      <c r="Y25" s="4">
        <v>34320.218781384268</v>
      </c>
      <c r="Z25" s="4">
        <v>34152.111124482137</v>
      </c>
      <c r="AA25" s="4">
        <v>34097.619430856888</v>
      </c>
      <c r="AB25" s="4">
        <v>33928.673758410761</v>
      </c>
      <c r="AC25" s="4">
        <v>33760.882852335562</v>
      </c>
      <c r="AD25" s="4">
        <v>33649.34606840177</v>
      </c>
      <c r="AE25" s="4">
        <v>33595.98828049493</v>
      </c>
      <c r="AF25" s="4">
        <v>33426.870403817251</v>
      </c>
      <c r="AG25" s="4">
        <v>33259.652210622371</v>
      </c>
      <c r="AI25" s="7"/>
      <c r="AJ25" s="4"/>
      <c r="AK25" s="4"/>
      <c r="AL25" s="20"/>
      <c r="AM25" s="4"/>
      <c r="AN25" s="20"/>
    </row>
    <row r="26" spans="1:40" x14ac:dyDescent="0.3">
      <c r="B26" t="s">
        <v>53</v>
      </c>
      <c r="C26" s="4">
        <v>3603.193103085217</v>
      </c>
      <c r="D26" s="4">
        <v>3544.3070468936721</v>
      </c>
      <c r="E26" s="15">
        <v>3492.7184671294845</v>
      </c>
      <c r="F26" s="4">
        <v>3470.1012754102053</v>
      </c>
      <c r="G26" s="4">
        <v>3441.4060283928334</v>
      </c>
      <c r="H26" s="4">
        <v>3403.3488983837246</v>
      </c>
      <c r="I26" s="4">
        <v>3364.9626450510932</v>
      </c>
      <c r="J26" s="4">
        <v>3309.7888252548041</v>
      </c>
      <c r="K26" s="4">
        <v>3280.4745074265293</v>
      </c>
      <c r="L26" s="4">
        <v>3255.9324144369002</v>
      </c>
      <c r="M26" s="4">
        <v>3237.8428451837972</v>
      </c>
      <c r="N26" s="4">
        <v>3218.7062694353199</v>
      </c>
      <c r="O26" s="4">
        <v>3201.0700825869503</v>
      </c>
      <c r="P26" s="4">
        <v>3185.3595795540632</v>
      </c>
      <c r="Q26" s="4">
        <v>3173.889656394811</v>
      </c>
      <c r="R26" s="4">
        <v>3161.3665529641125</v>
      </c>
      <c r="S26" s="4">
        <v>3149.7666872087198</v>
      </c>
      <c r="T26" s="4">
        <v>3141.1028820819524</v>
      </c>
      <c r="U26" s="4">
        <v>3130.4946575068384</v>
      </c>
      <c r="V26" s="4">
        <v>3120.8339994998873</v>
      </c>
      <c r="W26" s="4">
        <v>3111.0732947249244</v>
      </c>
      <c r="X26" s="4">
        <v>3102.0927219931441</v>
      </c>
      <c r="Y26" s="4">
        <v>3096.2842439904434</v>
      </c>
      <c r="Z26" s="4">
        <v>3087.945920106175</v>
      </c>
      <c r="AA26" s="4">
        <v>3080.4396812071209</v>
      </c>
      <c r="AB26" s="4">
        <v>3073.295407287068</v>
      </c>
      <c r="AC26" s="4">
        <v>3068.9443899120329</v>
      </c>
      <c r="AD26" s="4">
        <v>3062.5701222949629</v>
      </c>
      <c r="AE26" s="4">
        <v>3056.2707484998959</v>
      </c>
      <c r="AF26" s="4">
        <v>3050.5071607489899</v>
      </c>
      <c r="AG26" s="4">
        <v>3044.7578797177357</v>
      </c>
      <c r="AI26" s="7"/>
      <c r="AJ26" s="4"/>
      <c r="AK26" s="4"/>
      <c r="AL26" s="20"/>
      <c r="AM26" s="4"/>
      <c r="AN26" s="20"/>
    </row>
    <row r="27" spans="1:40" x14ac:dyDescent="0.3">
      <c r="B27" t="s">
        <v>228</v>
      </c>
      <c r="C27" s="21">
        <v>-6184.9</v>
      </c>
      <c r="D27" s="21">
        <v>-6067.3</v>
      </c>
      <c r="E27" s="21">
        <v>-5279.6</v>
      </c>
      <c r="F27" s="22">
        <v>-6657.1323092604853</v>
      </c>
      <c r="G27" s="4">
        <v>-6815.7315460108512</v>
      </c>
      <c r="H27" s="4">
        <v>-7846.3141775302902</v>
      </c>
      <c r="I27" s="4">
        <v>-9276.1805676317836</v>
      </c>
      <c r="J27" s="4">
        <v>-10897.05067176199</v>
      </c>
      <c r="K27" s="4">
        <v>-12785.876707839894</v>
      </c>
      <c r="L27" s="4">
        <v>-14348.37865759556</v>
      </c>
      <c r="M27" s="4">
        <v>-15332.548768502282</v>
      </c>
      <c r="N27" s="4">
        <v>-15918.578858233319</v>
      </c>
      <c r="O27" s="4">
        <v>-16472.910847815259</v>
      </c>
      <c r="P27" s="4">
        <v>-17187.549637110485</v>
      </c>
      <c r="Q27" s="4">
        <v>-18127.647467862847</v>
      </c>
      <c r="R27" s="4">
        <v>-19005.829203331014</v>
      </c>
      <c r="S27" s="4">
        <v>-19989.864935972764</v>
      </c>
      <c r="T27" s="4">
        <v>-21884.729226210507</v>
      </c>
      <c r="U27" s="4">
        <v>-23129.184057216833</v>
      </c>
      <c r="V27" s="4">
        <v>-24352.381283956172</v>
      </c>
      <c r="W27" s="4">
        <v>-25656.14627083141</v>
      </c>
      <c r="X27" s="4">
        <v>-26931.425655647687</v>
      </c>
      <c r="Y27" s="4">
        <v>-28149.245690850552</v>
      </c>
      <c r="Z27" s="4">
        <v>-28935.81782567023</v>
      </c>
      <c r="AA27" s="4">
        <v>-29152.28312956791</v>
      </c>
      <c r="AB27" s="4">
        <v>-29051.389494399609</v>
      </c>
      <c r="AC27" s="4">
        <v>-28188.991874674106</v>
      </c>
      <c r="AD27" s="4">
        <v>-27283.940963247085</v>
      </c>
      <c r="AE27" s="4">
        <v>-26863.671635578816</v>
      </c>
      <c r="AF27" s="4">
        <v>-27349.514675269373</v>
      </c>
      <c r="AG27" s="4">
        <v>-27893.466339535407</v>
      </c>
      <c r="AI27" s="7"/>
      <c r="AJ27" s="4"/>
      <c r="AK27" s="4"/>
      <c r="AL27" s="20"/>
      <c r="AM27" s="4"/>
      <c r="AN27" s="20"/>
    </row>
    <row r="28" spans="1:40" x14ac:dyDescent="0.3">
      <c r="B28" t="s">
        <v>81</v>
      </c>
      <c r="C28" s="4">
        <v>75692.61877955019</v>
      </c>
      <c r="D28" s="4">
        <v>75737.688231987035</v>
      </c>
      <c r="E28" s="4">
        <v>72743.887236956318</v>
      </c>
      <c r="F28" s="22">
        <v>70595.609407962475</v>
      </c>
      <c r="G28" s="4">
        <v>68332.732557612719</v>
      </c>
      <c r="H28" s="4">
        <v>66064.319011739921</v>
      </c>
      <c r="I28" s="4">
        <v>63197.113218360239</v>
      </c>
      <c r="J28" s="4">
        <v>61036.12116837209</v>
      </c>
      <c r="K28" s="4">
        <v>58902.87051254668</v>
      </c>
      <c r="L28" s="4">
        <v>56318.188418377627</v>
      </c>
      <c r="M28" s="4">
        <v>53678.798284180477</v>
      </c>
      <c r="N28" s="4">
        <v>51796.619286564615</v>
      </c>
      <c r="O28" s="4">
        <v>50042.668326410509</v>
      </c>
      <c r="P28" s="4">
        <v>47687.18665913507</v>
      </c>
      <c r="Q28" s="4">
        <v>45762.754311766374</v>
      </c>
      <c r="R28" s="4">
        <v>43890.111249557034</v>
      </c>
      <c r="S28" s="4">
        <v>41872.459154984157</v>
      </c>
      <c r="T28" s="4">
        <v>38964.986410975369</v>
      </c>
      <c r="U28" s="4">
        <v>36914.502531853359</v>
      </c>
      <c r="V28" s="4">
        <v>34907.911375234929</v>
      </c>
      <c r="W28" s="4">
        <v>32965.752121898739</v>
      </c>
      <c r="X28" s="4">
        <v>30947.191567846301</v>
      </c>
      <c r="Y28" s="4">
        <v>29038.37482523295</v>
      </c>
      <c r="Z28" s="4">
        <v>27617.259481090987</v>
      </c>
      <c r="AA28" s="4">
        <v>26906.590482479744</v>
      </c>
      <c r="AB28" s="4">
        <v>26445.732548685668</v>
      </c>
      <c r="AC28" s="4">
        <v>26787.189212854708</v>
      </c>
      <c r="AD28" s="4">
        <v>27236.971253599346</v>
      </c>
      <c r="AE28" s="4">
        <v>27318.620125130074</v>
      </c>
      <c r="AF28" s="4">
        <v>26338.436454989136</v>
      </c>
      <c r="AG28" s="4">
        <v>25300.405420065232</v>
      </c>
      <c r="AI28" s="7"/>
      <c r="AJ28" s="4"/>
      <c r="AK28" s="4"/>
      <c r="AL28" s="20"/>
      <c r="AM28" s="4"/>
      <c r="AN28" s="20"/>
    </row>
    <row r="29" spans="1:40" x14ac:dyDescent="0.3">
      <c r="B29" t="s">
        <v>80</v>
      </c>
      <c r="C29" s="4">
        <v>81877.518779550184</v>
      </c>
      <c r="D29" s="4">
        <v>81804.988231987038</v>
      </c>
      <c r="E29" s="15">
        <v>78023.487236956324</v>
      </c>
      <c r="F29" s="4">
        <v>77252.741717222962</v>
      </c>
      <c r="G29" s="4">
        <v>75148.46410362357</v>
      </c>
      <c r="H29" s="4">
        <v>73910.633189270215</v>
      </c>
      <c r="I29" s="4">
        <v>72473.29378599202</v>
      </c>
      <c r="J29" s="4">
        <v>71933.171840134077</v>
      </c>
      <c r="K29" s="4">
        <v>71688.747220386576</v>
      </c>
      <c r="L29" s="4">
        <v>70666.567075973187</v>
      </c>
      <c r="M29" s="4">
        <v>69011.347052682759</v>
      </c>
      <c r="N29" s="4">
        <v>67715.198144797934</v>
      </c>
      <c r="O29" s="4">
        <v>66515.579174225772</v>
      </c>
      <c r="P29" s="4">
        <v>64874.736296245552</v>
      </c>
      <c r="Q29" s="4">
        <v>63890.401779629217</v>
      </c>
      <c r="R29" s="4">
        <v>62895.940452888048</v>
      </c>
      <c r="S29" s="4">
        <v>61862.324090956921</v>
      </c>
      <c r="T29" s="4">
        <v>60849.71563718588</v>
      </c>
      <c r="U29" s="4">
        <v>60043.686589070196</v>
      </c>
      <c r="V29" s="4">
        <v>59260.292659191102</v>
      </c>
      <c r="W29" s="4">
        <v>58621.898392730152</v>
      </c>
      <c r="X29" s="4">
        <v>57878.617223493988</v>
      </c>
      <c r="Y29" s="4">
        <v>57187.620516083502</v>
      </c>
      <c r="Z29" s="4">
        <v>56553.077306761217</v>
      </c>
      <c r="AA29" s="4">
        <v>56058.873612047653</v>
      </c>
      <c r="AB29" s="4">
        <v>55497.122043085277</v>
      </c>
      <c r="AC29" s="4">
        <v>54976.181087528814</v>
      </c>
      <c r="AD29" s="4">
        <v>54520.912216846431</v>
      </c>
      <c r="AE29" s="4">
        <v>54182.291760708889</v>
      </c>
      <c r="AF29" s="4">
        <v>53687.951130258509</v>
      </c>
      <c r="AG29" s="4">
        <v>53193.871759600639</v>
      </c>
      <c r="AI29" s="7"/>
      <c r="AJ29" s="4"/>
      <c r="AK29" s="4"/>
      <c r="AL29" s="20"/>
      <c r="AM29" s="4"/>
      <c r="AN29" s="20"/>
    </row>
    <row r="30" spans="1:40" x14ac:dyDescent="0.3">
      <c r="C30" s="4"/>
      <c r="D30" s="16"/>
      <c r="E30" s="23"/>
      <c r="F30" s="24"/>
      <c r="G30" s="24"/>
      <c r="H30" s="4"/>
      <c r="I30" s="4"/>
      <c r="J30" s="4"/>
      <c r="K30" s="4"/>
      <c r="L30" s="4"/>
      <c r="M30" s="4"/>
      <c r="N30" s="4"/>
      <c r="O30" s="4"/>
      <c r="P30" s="4"/>
      <c r="Q30" s="4"/>
      <c r="R30" s="4"/>
      <c r="S30" s="4"/>
      <c r="T30" s="4"/>
      <c r="U30" s="4"/>
      <c r="V30" s="4"/>
      <c r="W30" s="4"/>
      <c r="X30" s="4"/>
      <c r="Y30" s="4"/>
      <c r="Z30" s="4"/>
      <c r="AA30" s="4"/>
      <c r="AB30" s="4"/>
      <c r="AC30" s="4"/>
      <c r="AD30" s="4"/>
      <c r="AE30" s="4"/>
      <c r="AF30" s="4"/>
      <c r="AG30" s="4"/>
      <c r="AJ30" s="20"/>
      <c r="AL30" s="19"/>
    </row>
    <row r="31" spans="1:40" x14ac:dyDescent="0.3">
      <c r="C31" s="4"/>
      <c r="D31" s="4"/>
      <c r="E31" s="15"/>
      <c r="F31" s="4"/>
      <c r="G31" s="4"/>
      <c r="H31" s="4"/>
      <c r="I31" s="4"/>
      <c r="J31" s="7"/>
      <c r="K31" s="4"/>
      <c r="L31" s="4"/>
      <c r="M31" s="4"/>
      <c r="N31" s="4"/>
      <c r="O31" s="4"/>
      <c r="P31" s="4"/>
      <c r="Q31" s="4"/>
      <c r="R31" s="4"/>
      <c r="S31" s="4"/>
      <c r="T31" s="4"/>
      <c r="U31" s="4"/>
      <c r="V31" s="4"/>
      <c r="W31" s="4"/>
      <c r="X31" s="4"/>
      <c r="Y31" s="4"/>
      <c r="Z31" s="4"/>
      <c r="AA31" s="4"/>
      <c r="AB31" s="4"/>
      <c r="AC31" s="4"/>
      <c r="AD31" s="4"/>
      <c r="AE31" s="4"/>
      <c r="AF31" s="4"/>
      <c r="AG31" s="4"/>
      <c r="AJ31" s="20"/>
    </row>
    <row r="32" spans="1:40" x14ac:dyDescent="0.3">
      <c r="A32" s="8" t="s">
        <v>229</v>
      </c>
      <c r="B32" s="8"/>
    </row>
    <row r="33" spans="1:33" x14ac:dyDescent="0.3">
      <c r="B33" t="s">
        <v>226</v>
      </c>
      <c r="C33" s="4">
        <v>0</v>
      </c>
      <c r="D33" s="4">
        <v>0</v>
      </c>
      <c r="E33" s="15">
        <v>0</v>
      </c>
      <c r="F33" s="4">
        <v>0</v>
      </c>
      <c r="G33" s="4">
        <v>0</v>
      </c>
      <c r="H33" s="4">
        <v>0</v>
      </c>
      <c r="I33" s="4">
        <v>0</v>
      </c>
      <c r="J33" s="4">
        <v>0</v>
      </c>
      <c r="K33" s="4">
        <v>0</v>
      </c>
      <c r="L33" s="4">
        <v>0</v>
      </c>
      <c r="M33" s="4">
        <v>0</v>
      </c>
      <c r="N33" s="4">
        <v>0</v>
      </c>
      <c r="O33" s="4">
        <v>0</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row>
    <row r="34" spans="1:33" x14ac:dyDescent="0.3">
      <c r="B34" t="s">
        <v>227</v>
      </c>
      <c r="C34" s="4">
        <v>0</v>
      </c>
      <c r="D34" s="4">
        <v>0</v>
      </c>
      <c r="E34" s="15">
        <v>0</v>
      </c>
      <c r="F34" s="4">
        <v>0</v>
      </c>
      <c r="G34" s="4">
        <v>0</v>
      </c>
      <c r="H34" s="4">
        <v>0</v>
      </c>
      <c r="I34" s="4">
        <v>0</v>
      </c>
      <c r="J34" s="4">
        <v>0</v>
      </c>
      <c r="K34" s="4">
        <v>0</v>
      </c>
      <c r="L34" s="4">
        <v>0</v>
      </c>
      <c r="M34" s="4">
        <v>0</v>
      </c>
      <c r="N34" s="4">
        <v>0</v>
      </c>
      <c r="O34" s="4">
        <v>0</v>
      </c>
      <c r="P34" s="4">
        <v>0</v>
      </c>
      <c r="Q34" s="4">
        <v>0</v>
      </c>
      <c r="R34" s="4">
        <v>0</v>
      </c>
      <c r="S34" s="4">
        <v>0</v>
      </c>
      <c r="T34" s="4">
        <v>0</v>
      </c>
      <c r="U34" s="4">
        <v>0</v>
      </c>
      <c r="V34" s="4">
        <v>0</v>
      </c>
      <c r="W34" s="4">
        <v>0</v>
      </c>
      <c r="X34" s="4">
        <v>0</v>
      </c>
      <c r="Y34" s="4">
        <v>0</v>
      </c>
      <c r="Z34" s="4">
        <v>0</v>
      </c>
      <c r="AA34" s="4">
        <v>0</v>
      </c>
      <c r="AB34" s="4">
        <v>0</v>
      </c>
      <c r="AC34" s="4">
        <v>0</v>
      </c>
      <c r="AD34" s="4">
        <v>0</v>
      </c>
      <c r="AE34" s="4">
        <v>0</v>
      </c>
      <c r="AF34" s="4">
        <v>0</v>
      </c>
      <c r="AG34" s="4">
        <v>0</v>
      </c>
    </row>
    <row r="35" spans="1:33" x14ac:dyDescent="0.3">
      <c r="B35" t="s">
        <v>47</v>
      </c>
      <c r="C35" s="4">
        <v>0</v>
      </c>
      <c r="D35" s="4">
        <v>0</v>
      </c>
      <c r="E35" s="15">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row>
    <row r="36" spans="1:33" x14ac:dyDescent="0.3">
      <c r="B36" t="s">
        <v>49</v>
      </c>
      <c r="C36" s="4">
        <v>34958.508644107125</v>
      </c>
      <c r="D36" s="4">
        <v>34640.928499370311</v>
      </c>
      <c r="E36" s="15">
        <v>33975.358539351408</v>
      </c>
      <c r="F36" s="4">
        <v>33289.813450556307</v>
      </c>
      <c r="G36" s="4">
        <v>31971.594644241923</v>
      </c>
      <c r="H36" s="4">
        <v>31470.103934050661</v>
      </c>
      <c r="I36" s="4">
        <v>31263.439472069185</v>
      </c>
      <c r="J36" s="4">
        <v>31143.048924924908</v>
      </c>
      <c r="K36" s="4">
        <v>31172.618388045681</v>
      </c>
      <c r="L36" s="4">
        <v>31061.922671637283</v>
      </c>
      <c r="M36" s="4">
        <v>30929.915432867361</v>
      </c>
      <c r="N36" s="4">
        <v>30327.071948279299</v>
      </c>
      <c r="O36" s="4">
        <v>29763.693270183503</v>
      </c>
      <c r="P36" s="4">
        <v>29089.909320969862</v>
      </c>
      <c r="Q36" s="4">
        <v>28951.034767672041</v>
      </c>
      <c r="R36" s="4">
        <v>28754.517893826931</v>
      </c>
      <c r="S36" s="4">
        <v>28695.967710649722</v>
      </c>
      <c r="T36" s="4">
        <v>28585.645481111489</v>
      </c>
      <c r="U36" s="4">
        <v>28505.215335027333</v>
      </c>
      <c r="V36" s="4">
        <v>28384.508712178729</v>
      </c>
      <c r="W36" s="4">
        <v>28306.57155346332</v>
      </c>
      <c r="X36" s="4">
        <v>28166.399544072519</v>
      </c>
      <c r="Y36" s="4">
        <v>28028.636893692797</v>
      </c>
      <c r="Z36" s="4">
        <v>27891.220649612307</v>
      </c>
      <c r="AA36" s="4">
        <v>27841.090662477509</v>
      </c>
      <c r="AB36" s="4">
        <v>27702.027305827469</v>
      </c>
      <c r="AC36" s="4">
        <v>27565.105226696636</v>
      </c>
      <c r="AD36" s="4">
        <v>27471.328086724992</v>
      </c>
      <c r="AE36" s="4">
        <v>27422.56650523339</v>
      </c>
      <c r="AF36" s="4">
        <v>27283.963465121215</v>
      </c>
      <c r="AG36" s="4">
        <v>27147.26351484012</v>
      </c>
    </row>
    <row r="37" spans="1:33" x14ac:dyDescent="0.3">
      <c r="B37" t="s">
        <v>53</v>
      </c>
      <c r="C37" s="4">
        <v>3367.6199666693037</v>
      </c>
      <c r="D37" s="4">
        <v>3306.7087911887124</v>
      </c>
      <c r="E37" s="15">
        <v>3258.703292495637</v>
      </c>
      <c r="F37" s="4">
        <v>3234.977320538786</v>
      </c>
      <c r="G37" s="4">
        <v>3205.3343245961873</v>
      </c>
      <c r="H37" s="4">
        <v>3166.8907200327258</v>
      </c>
      <c r="I37" s="4">
        <v>3130.5121656802512</v>
      </c>
      <c r="J37" s="4">
        <v>3072.6691974114501</v>
      </c>
      <c r="K37" s="4">
        <v>3043.3662812956436</v>
      </c>
      <c r="L37" s="4">
        <v>3018.874779665638</v>
      </c>
      <c r="M37" s="4">
        <v>2998.227760150799</v>
      </c>
      <c r="N37" s="4">
        <v>2979.5183073108219</v>
      </c>
      <c r="O37" s="4">
        <v>2961.892984668465</v>
      </c>
      <c r="P37" s="4">
        <v>2946.2465901268433</v>
      </c>
      <c r="Q37" s="4">
        <v>2932.3279131136642</v>
      </c>
      <c r="R37" s="4">
        <v>2919.9407579647523</v>
      </c>
      <c r="S37" s="4">
        <v>2908.4206414350519</v>
      </c>
      <c r="T37" s="4">
        <v>2897.2482973663018</v>
      </c>
      <c r="U37" s="4">
        <v>2886.7372627023897</v>
      </c>
      <c r="V37" s="4">
        <v>2877.1545642515071</v>
      </c>
      <c r="W37" s="4">
        <v>2867.5110567181673</v>
      </c>
      <c r="X37" s="4">
        <v>2858.8119144639932</v>
      </c>
      <c r="Y37" s="4">
        <v>2850.6049510701528</v>
      </c>
      <c r="Z37" s="4">
        <v>2842.5496753185398</v>
      </c>
      <c r="AA37" s="4">
        <v>2835.2529017243414</v>
      </c>
      <c r="AB37" s="4">
        <v>2828.3560820853018</v>
      </c>
      <c r="AC37" s="4">
        <v>2821.5911977412165</v>
      </c>
      <c r="AD37" s="4">
        <v>2815.4474227315718</v>
      </c>
      <c r="AE37" s="4">
        <v>2809.3607662406898</v>
      </c>
      <c r="AF37" s="4">
        <v>2803.8293121355177</v>
      </c>
      <c r="AG37" s="4">
        <v>2798.2944074274774</v>
      </c>
    </row>
    <row r="38" spans="1:33" x14ac:dyDescent="0.3">
      <c r="B38" t="s">
        <v>228</v>
      </c>
      <c r="C38" s="4">
        <v>0</v>
      </c>
      <c r="D38" s="4">
        <v>0</v>
      </c>
      <c r="E38" s="15">
        <v>0</v>
      </c>
      <c r="F38" s="4">
        <v>0</v>
      </c>
      <c r="G38" s="4">
        <v>0</v>
      </c>
      <c r="H38" s="4">
        <v>0</v>
      </c>
      <c r="I38" s="4">
        <v>0</v>
      </c>
      <c r="J38" s="4">
        <v>0</v>
      </c>
      <c r="K38" s="4">
        <v>0</v>
      </c>
      <c r="L38" s="4">
        <v>0</v>
      </c>
      <c r="M38" s="4">
        <v>0</v>
      </c>
      <c r="N38" s="4">
        <v>0</v>
      </c>
      <c r="O38" s="4">
        <v>0</v>
      </c>
      <c r="P38" s="4">
        <v>0</v>
      </c>
      <c r="Q38" s="4">
        <v>0</v>
      </c>
      <c r="R38" s="4">
        <v>0</v>
      </c>
      <c r="S38" s="4">
        <v>0</v>
      </c>
      <c r="T38" s="4">
        <v>0</v>
      </c>
      <c r="U38" s="4">
        <v>0</v>
      </c>
      <c r="V38" s="4">
        <v>0</v>
      </c>
      <c r="W38" s="4">
        <v>0</v>
      </c>
      <c r="X38" s="4">
        <v>0</v>
      </c>
      <c r="Y38" s="4">
        <v>0</v>
      </c>
      <c r="Z38" s="4">
        <v>0</v>
      </c>
      <c r="AA38" s="4">
        <v>0</v>
      </c>
      <c r="AB38" s="4">
        <v>0</v>
      </c>
      <c r="AC38" s="4">
        <v>0</v>
      </c>
      <c r="AD38" s="4">
        <v>0</v>
      </c>
      <c r="AE38" s="4">
        <v>0</v>
      </c>
      <c r="AF38" s="4">
        <v>0</v>
      </c>
      <c r="AG38" s="4">
        <v>0</v>
      </c>
    </row>
    <row r="39" spans="1:33" x14ac:dyDescent="0.3">
      <c r="B39" t="s">
        <v>81</v>
      </c>
      <c r="C39" s="4">
        <v>38326.128610776432</v>
      </c>
      <c r="D39" s="4">
        <v>37947.637290559025</v>
      </c>
      <c r="E39" s="15">
        <v>37234.061831847044</v>
      </c>
      <c r="F39" s="4">
        <v>36524.790771095089</v>
      </c>
      <c r="G39" s="4">
        <v>35176.92896883811</v>
      </c>
      <c r="H39" s="4">
        <v>34636.994654083384</v>
      </c>
      <c r="I39" s="4">
        <v>34393.951637749436</v>
      </c>
      <c r="J39" s="4">
        <v>34215.718122336359</v>
      </c>
      <c r="K39" s="4">
        <v>34215.984669341327</v>
      </c>
      <c r="L39" s="4">
        <v>34080.797451302918</v>
      </c>
      <c r="M39" s="4">
        <v>33928.143193018157</v>
      </c>
      <c r="N39" s="4">
        <v>33306.590255590119</v>
      </c>
      <c r="O39" s="4">
        <v>32725.586254851969</v>
      </c>
      <c r="P39" s="4">
        <v>32036.155911096706</v>
      </c>
      <c r="Q39" s="4">
        <v>31883.362680785707</v>
      </c>
      <c r="R39" s="4">
        <v>31674.458651791683</v>
      </c>
      <c r="S39" s="4">
        <v>31604.388352084774</v>
      </c>
      <c r="T39" s="4">
        <v>31482.893778477792</v>
      </c>
      <c r="U39" s="4">
        <v>31391.952597729723</v>
      </c>
      <c r="V39" s="4">
        <v>31261.663276430238</v>
      </c>
      <c r="W39" s="4">
        <v>31174.082610181489</v>
      </c>
      <c r="X39" s="4">
        <v>31025.211458536513</v>
      </c>
      <c r="Y39" s="4">
        <v>30879.24184476295</v>
      </c>
      <c r="Z39" s="4">
        <v>30733.770324930847</v>
      </c>
      <c r="AA39" s="4">
        <v>30676.343564201852</v>
      </c>
      <c r="AB39" s="4">
        <v>30530.383387912771</v>
      </c>
      <c r="AC39" s="4">
        <v>30386.696424437854</v>
      </c>
      <c r="AD39" s="4">
        <v>30286.775509456565</v>
      </c>
      <c r="AE39" s="4">
        <v>30231.92727147408</v>
      </c>
      <c r="AF39" s="4">
        <v>30087.792777256731</v>
      </c>
      <c r="AG39" s="4">
        <v>29945.557922267599</v>
      </c>
    </row>
    <row r="40" spans="1:33" x14ac:dyDescent="0.3">
      <c r="B40" t="s">
        <v>80</v>
      </c>
      <c r="C40" s="4">
        <v>38326.128610776432</v>
      </c>
      <c r="D40" s="4">
        <v>37947.637290559025</v>
      </c>
      <c r="E40" s="15">
        <v>37234.061831847044</v>
      </c>
      <c r="F40" s="4">
        <v>36524.790771095089</v>
      </c>
      <c r="G40" s="4">
        <v>35176.92896883811</v>
      </c>
      <c r="H40" s="4">
        <v>34636.994654083384</v>
      </c>
      <c r="I40" s="4">
        <v>34393.951637749436</v>
      </c>
      <c r="J40" s="4">
        <v>34215.718122336359</v>
      </c>
      <c r="K40" s="4">
        <v>34215.984669341327</v>
      </c>
      <c r="L40" s="4">
        <v>34080.797451302918</v>
      </c>
      <c r="M40" s="4">
        <v>33928.143193018157</v>
      </c>
      <c r="N40" s="4">
        <v>33306.590255590119</v>
      </c>
      <c r="O40" s="4">
        <v>32725.586254851969</v>
      </c>
      <c r="P40" s="4">
        <v>32036.155911096706</v>
      </c>
      <c r="Q40" s="4">
        <v>31883.362680785707</v>
      </c>
      <c r="R40" s="4">
        <v>31674.458651791683</v>
      </c>
      <c r="S40" s="4">
        <v>31604.388352084774</v>
      </c>
      <c r="T40" s="4">
        <v>31482.893778477792</v>
      </c>
      <c r="U40" s="4">
        <v>31391.952597729723</v>
      </c>
      <c r="V40" s="4">
        <v>31261.663276430238</v>
      </c>
      <c r="W40" s="4">
        <v>31174.082610181489</v>
      </c>
      <c r="X40" s="4">
        <v>31025.211458536513</v>
      </c>
      <c r="Y40" s="4">
        <v>30879.24184476295</v>
      </c>
      <c r="Z40" s="4">
        <v>30733.770324930847</v>
      </c>
      <c r="AA40" s="4">
        <v>30676.343564201852</v>
      </c>
      <c r="AB40" s="4">
        <v>30530.383387912771</v>
      </c>
      <c r="AC40" s="4">
        <v>30386.696424437854</v>
      </c>
      <c r="AD40" s="4">
        <v>30286.775509456565</v>
      </c>
      <c r="AE40" s="4">
        <v>30231.92727147408</v>
      </c>
      <c r="AF40" s="4">
        <v>30087.792777256731</v>
      </c>
      <c r="AG40" s="4">
        <v>29945.557922267599</v>
      </c>
    </row>
    <row r="43" spans="1:33" x14ac:dyDescent="0.3">
      <c r="A43" s="8" t="s">
        <v>230</v>
      </c>
      <c r="B43" s="8"/>
      <c r="C43" s="25"/>
      <c r="D43" s="26"/>
      <c r="E43" s="27"/>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x14ac:dyDescent="0.3">
      <c r="B44" t="s">
        <v>226</v>
      </c>
      <c r="C44" s="4">
        <v>13192.241771054001</v>
      </c>
      <c r="D44" s="4">
        <v>13846.170045214722</v>
      </c>
      <c r="E44" s="15">
        <v>13684.42861894897</v>
      </c>
      <c r="F44" s="4">
        <v>14248.715160233141</v>
      </c>
      <c r="G44" s="4">
        <v>14188.174082145604</v>
      </c>
      <c r="H44" s="4">
        <v>14110.218542521183</v>
      </c>
      <c r="I44" s="4">
        <v>13984.164180392911</v>
      </c>
      <c r="J44" s="4">
        <v>13751.257936589598</v>
      </c>
      <c r="K44" s="4">
        <v>13597.099351765743</v>
      </c>
      <c r="L44" s="4">
        <v>13365.569197481822</v>
      </c>
      <c r="M44" s="4">
        <v>13085.91807165415</v>
      </c>
      <c r="N44" s="4">
        <v>12662.253134392682</v>
      </c>
      <c r="O44" s="4">
        <v>12176.917413193791</v>
      </c>
      <c r="P44" s="4">
        <v>11898.470899311733</v>
      </c>
      <c r="Q44" s="4">
        <v>11380.110134006132</v>
      </c>
      <c r="R44" s="4">
        <v>11032.617776429544</v>
      </c>
      <c r="S44" s="4">
        <v>10504.057188604558</v>
      </c>
      <c r="T44" s="4">
        <v>10170.436122032364</v>
      </c>
      <c r="U44" s="4">
        <v>9670.7010595510656</v>
      </c>
      <c r="V44" s="4">
        <v>9247.016416229686</v>
      </c>
      <c r="W44" s="4">
        <v>8916.7272375848897</v>
      </c>
      <c r="X44" s="4">
        <v>8484.8589796552296</v>
      </c>
      <c r="Y44" s="4">
        <v>8143.7018288211129</v>
      </c>
      <c r="Z44" s="4">
        <v>7779.6306307785844</v>
      </c>
      <c r="AA44" s="4">
        <v>7450.4559906493296</v>
      </c>
      <c r="AB44" s="4">
        <v>7147.9954402621379</v>
      </c>
      <c r="AC44" s="4">
        <v>6893.225007567341</v>
      </c>
      <c r="AD44" s="4">
        <v>6633.1280022339342</v>
      </c>
      <c r="AE44" s="4">
        <v>6438.4342470801957</v>
      </c>
      <c r="AF44" s="4">
        <v>6213.8052592568265</v>
      </c>
      <c r="AG44" s="4">
        <v>5980.6132878810931</v>
      </c>
    </row>
    <row r="45" spans="1:33" x14ac:dyDescent="0.3">
      <c r="B45" t="s">
        <v>227</v>
      </c>
      <c r="C45" s="4">
        <v>17732.875307450562</v>
      </c>
      <c r="D45" s="4">
        <v>17385.563061096822</v>
      </c>
      <c r="E45" s="15">
        <v>15031.679670574336</v>
      </c>
      <c r="F45" s="4">
        <v>14717.715952515877</v>
      </c>
      <c r="G45" s="4">
        <v>14205.340439031335</v>
      </c>
      <c r="H45" s="4">
        <v>13794.819241669729</v>
      </c>
      <c r="I45" s="4">
        <v>13707.619047989487</v>
      </c>
      <c r="J45" s="4">
        <v>13561.295118413096</v>
      </c>
      <c r="K45" s="4">
        <v>13475.329942911032</v>
      </c>
      <c r="L45" s="4">
        <v>12850.092184298568</v>
      </c>
      <c r="M45" s="4">
        <v>11728.103413104111</v>
      </c>
      <c r="N45" s="4">
        <v>11635.061612665502</v>
      </c>
      <c r="O45" s="4">
        <v>11692.261757985792</v>
      </c>
      <c r="P45" s="4">
        <v>11200.91183789667</v>
      </c>
      <c r="Q45" s="4">
        <v>10940.438767686217</v>
      </c>
      <c r="R45" s="4">
        <v>10576.346912884062</v>
      </c>
      <c r="S45" s="4">
        <v>10237.665692331364</v>
      </c>
      <c r="T45" s="4">
        <v>9816.1856242941303</v>
      </c>
      <c r="U45" s="4">
        <v>9648.2974808193067</v>
      </c>
      <c r="V45" s="4">
        <v>9464.7419834123848</v>
      </c>
      <c r="W45" s="4">
        <v>9289.7776210259653</v>
      </c>
      <c r="X45" s="4">
        <v>9139.2436498051593</v>
      </c>
      <c r="Y45" s="4">
        <v>8991.4690540930624</v>
      </c>
      <c r="Z45" s="4">
        <v>8875.6956259735762</v>
      </c>
      <c r="AA45" s="4">
        <v>8765.2841784400898</v>
      </c>
      <c r="AB45" s="4">
        <v>8698.9817963762289</v>
      </c>
      <c r="AC45" s="4">
        <v>8620.9400319569359</v>
      </c>
      <c r="AD45" s="4">
        <v>8562.603796546864</v>
      </c>
      <c r="AE45" s="4">
        <v>8489.1688659473857</v>
      </c>
      <c r="AF45" s="4">
        <v>8402.6603634389921</v>
      </c>
      <c r="AG45" s="4">
        <v>8323.8323298612286</v>
      </c>
    </row>
    <row r="46" spans="1:33" x14ac:dyDescent="0.3">
      <c r="B46" t="s">
        <v>47</v>
      </c>
      <c r="C46" s="4">
        <v>4479.9511699776403</v>
      </c>
      <c r="D46" s="4">
        <v>4708.3953277825849</v>
      </c>
      <c r="E46" s="15">
        <v>4469.1560114591539</v>
      </c>
      <c r="F46" s="4">
        <v>4211.8942364336099</v>
      </c>
      <c r="G46" s="4">
        <v>4224.1192316106381</v>
      </c>
      <c r="H46" s="4">
        <v>4059.3850547764041</v>
      </c>
      <c r="I46" s="4">
        <v>3078.6706023268339</v>
      </c>
      <c r="J46" s="4">
        <v>3072.320985794795</v>
      </c>
      <c r="K46" s="4">
        <v>3030.5346860398845</v>
      </c>
      <c r="L46" s="4">
        <v>2991.156286018766</v>
      </c>
      <c r="M46" s="4">
        <v>2925.5932519189364</v>
      </c>
      <c r="N46" s="4">
        <v>2898.791077568942</v>
      </c>
      <c r="O46" s="4">
        <v>2848.2785814756589</v>
      </c>
      <c r="P46" s="4">
        <v>2830.2228599014975</v>
      </c>
      <c r="Q46" s="4">
        <v>2803.3238014481531</v>
      </c>
      <c r="R46" s="4">
        <v>2782.6565633339401</v>
      </c>
      <c r="S46" s="4">
        <v>2756.3317303654603</v>
      </c>
      <c r="T46" s="4">
        <v>2752.5958845061532</v>
      </c>
      <c r="U46" s="4">
        <v>2712.860614677295</v>
      </c>
      <c r="V46" s="4">
        <v>2687.9000257417874</v>
      </c>
      <c r="W46" s="4">
        <v>2646.5020449594531</v>
      </c>
      <c r="X46" s="4">
        <v>2664.1122828343769</v>
      </c>
      <c r="Y46" s="4">
        <v>2635.9466077946122</v>
      </c>
      <c r="Z46" s="4">
        <v>2657.6940054207448</v>
      </c>
      <c r="AA46" s="4">
        <v>2665.0743308942215</v>
      </c>
      <c r="AB46" s="4">
        <v>2648.1756407490811</v>
      </c>
      <c r="AC46" s="4">
        <v>2632.1888057569408</v>
      </c>
      <c r="AD46" s="4">
        <v>2613.2642273689003</v>
      </c>
      <c r="AE46" s="4">
        <v>2602.4296186864822</v>
      </c>
      <c r="AF46" s="4">
        <v>2594.1079429964493</v>
      </c>
      <c r="AG46" s="4">
        <v>2585.0160515182083</v>
      </c>
    </row>
    <row r="47" spans="1:33" x14ac:dyDescent="0.3">
      <c r="B47" t="s">
        <v>49</v>
      </c>
      <c r="C47" s="4">
        <v>7910.7487838756351</v>
      </c>
      <c r="D47" s="4">
        <v>7679.6242516289203</v>
      </c>
      <c r="E47" s="15">
        <v>7370.1459294929737</v>
      </c>
      <c r="F47" s="4">
        <v>7314.5016420738248</v>
      </c>
      <c r="G47" s="4">
        <v>7117.8296782012403</v>
      </c>
      <c r="H47" s="4">
        <v>7072.7575178685001</v>
      </c>
      <c r="I47" s="4">
        <v>7074.4378381625138</v>
      </c>
      <c r="J47" s="4">
        <v>7095.4600491568781</v>
      </c>
      <c r="K47" s="4">
        <v>7132.690344197712</v>
      </c>
      <c r="L47" s="4">
        <v>7141.8943220998444</v>
      </c>
      <c r="M47" s="4">
        <v>7103.9740379544019</v>
      </c>
      <c r="N47" s="4">
        <v>6973.3141024561846</v>
      </c>
      <c r="O47" s="4">
        <v>6833.3580688000729</v>
      </c>
      <c r="P47" s="4">
        <v>6669.8617986117242</v>
      </c>
      <c r="Q47" s="4">
        <v>6641.6046524218618</v>
      </c>
      <c r="R47" s="4">
        <v>6588.4347534494518</v>
      </c>
      <c r="S47" s="4">
        <v>6518.5350817970939</v>
      </c>
      <c r="T47" s="4">
        <v>6383.7496431597829</v>
      </c>
      <c r="U47" s="4">
        <v>6376.1174414883535</v>
      </c>
      <c r="V47" s="4">
        <v>6355.2915221286239</v>
      </c>
      <c r="W47" s="4">
        <v>6351.2466409715998</v>
      </c>
      <c r="X47" s="4">
        <v>6321.9100451335617</v>
      </c>
      <c r="Y47" s="4">
        <v>6291.5818876914709</v>
      </c>
      <c r="Z47" s="4">
        <v>6260.8904748698296</v>
      </c>
      <c r="AA47" s="4">
        <v>6256.5287683793795</v>
      </c>
      <c r="AB47" s="4">
        <v>6226.6464525832926</v>
      </c>
      <c r="AC47" s="4">
        <v>6195.7776256389261</v>
      </c>
      <c r="AD47" s="4">
        <v>6178.0179816767777</v>
      </c>
      <c r="AE47" s="4">
        <v>6173.4217752615405</v>
      </c>
      <c r="AF47" s="4">
        <v>6142.9069386960364</v>
      </c>
      <c r="AG47" s="4">
        <v>6112.3886957822506</v>
      </c>
    </row>
    <row r="48" spans="1:33" x14ac:dyDescent="0.3">
      <c r="B48" t="s">
        <v>53</v>
      </c>
      <c r="C48" s="4">
        <v>235.57313641591327</v>
      </c>
      <c r="D48" s="4">
        <v>237.59825570495968</v>
      </c>
      <c r="E48" s="15">
        <v>234.01517463384744</v>
      </c>
      <c r="F48" s="4">
        <v>235.1239548714193</v>
      </c>
      <c r="G48" s="4">
        <v>236.07170379664603</v>
      </c>
      <c r="H48" s="4">
        <v>236.45817835099888</v>
      </c>
      <c r="I48" s="4">
        <v>234.450479370842</v>
      </c>
      <c r="J48" s="4">
        <v>237.11962784335401</v>
      </c>
      <c r="K48" s="4">
        <v>237.10822613088567</v>
      </c>
      <c r="L48" s="4">
        <v>237.0576347712622</v>
      </c>
      <c r="M48" s="4">
        <v>239.61508503299819</v>
      </c>
      <c r="N48" s="4">
        <v>239.18796212449797</v>
      </c>
      <c r="O48" s="4">
        <v>239.17709791848529</v>
      </c>
      <c r="P48" s="4">
        <v>239.11298942721987</v>
      </c>
      <c r="Q48" s="4">
        <v>241.56174328114685</v>
      </c>
      <c r="R48" s="4">
        <v>241.42579499936028</v>
      </c>
      <c r="S48" s="4">
        <v>241.34604577366781</v>
      </c>
      <c r="T48" s="4">
        <v>243.85458471565062</v>
      </c>
      <c r="U48" s="4">
        <v>243.75739480444872</v>
      </c>
      <c r="V48" s="4">
        <v>243.67943524838029</v>
      </c>
      <c r="W48" s="4">
        <v>243.56223800675707</v>
      </c>
      <c r="X48" s="4">
        <v>243.28080752915093</v>
      </c>
      <c r="Y48" s="4">
        <v>245.67929292029066</v>
      </c>
      <c r="Z48" s="4">
        <v>245.39624478763517</v>
      </c>
      <c r="AA48" s="4">
        <v>245.18677948277946</v>
      </c>
      <c r="AB48" s="4">
        <v>244.93932520176622</v>
      </c>
      <c r="AC48" s="4">
        <v>247.35319217081633</v>
      </c>
      <c r="AD48" s="4">
        <v>247.12269956339105</v>
      </c>
      <c r="AE48" s="4">
        <v>246.90998225920612</v>
      </c>
      <c r="AF48" s="4">
        <v>246.67784861347218</v>
      </c>
      <c r="AG48" s="4">
        <v>246.46347229025832</v>
      </c>
    </row>
    <row r="49" spans="1:33" x14ac:dyDescent="0.3">
      <c r="B49" t="s">
        <v>228</v>
      </c>
      <c r="C49" s="4">
        <v>-6184.9</v>
      </c>
      <c r="D49" s="4">
        <v>-6067.3</v>
      </c>
      <c r="E49" s="15">
        <v>-5279.6</v>
      </c>
      <c r="F49" s="4">
        <v>-6657.1323092604853</v>
      </c>
      <c r="G49" s="4">
        <v>-6815.7315460108512</v>
      </c>
      <c r="H49" s="4">
        <v>-7846.3141775302902</v>
      </c>
      <c r="I49" s="4">
        <v>-9276.1805676317836</v>
      </c>
      <c r="J49" s="4">
        <v>-10897.05067176199</v>
      </c>
      <c r="K49" s="4">
        <v>-12785.876707839894</v>
      </c>
      <c r="L49" s="4">
        <v>-14348.37865759556</v>
      </c>
      <c r="M49" s="4">
        <v>-15332.548768502282</v>
      </c>
      <c r="N49" s="4">
        <v>-15918.578858233319</v>
      </c>
      <c r="O49" s="4">
        <v>-16472.910847815259</v>
      </c>
      <c r="P49" s="4">
        <v>-17187.549637110485</v>
      </c>
      <c r="Q49" s="4">
        <v>-18127.647467862847</v>
      </c>
      <c r="R49" s="4">
        <v>-19005.829203331014</v>
      </c>
      <c r="S49" s="4">
        <v>-19989.864935972764</v>
      </c>
      <c r="T49" s="4">
        <v>-21884.729226210507</v>
      </c>
      <c r="U49" s="4">
        <v>-23129.184057216833</v>
      </c>
      <c r="V49" s="4">
        <v>-24352.381283956172</v>
      </c>
      <c r="W49" s="4">
        <v>-25656.14627083141</v>
      </c>
      <c r="X49" s="4">
        <v>-26931.425655647687</v>
      </c>
      <c r="Y49" s="4">
        <v>-28149.245690850552</v>
      </c>
      <c r="Z49" s="4">
        <v>-28935.81782567023</v>
      </c>
      <c r="AA49" s="4">
        <v>-29152.28312956791</v>
      </c>
      <c r="AB49" s="4">
        <v>-29051.389494399609</v>
      </c>
      <c r="AC49" s="4">
        <v>-28188.991874674106</v>
      </c>
      <c r="AD49" s="4">
        <v>-27283.940963247085</v>
      </c>
      <c r="AE49" s="4">
        <v>-26863.671635578816</v>
      </c>
      <c r="AF49" s="4">
        <v>-27349.514675269373</v>
      </c>
      <c r="AG49" s="4">
        <v>-27893.466339535407</v>
      </c>
    </row>
    <row r="50" spans="1:33" x14ac:dyDescent="0.3">
      <c r="B50" t="s">
        <v>81</v>
      </c>
      <c r="C50" s="4">
        <v>37366.490168773758</v>
      </c>
      <c r="D50" s="4">
        <v>37790.05094142801</v>
      </c>
      <c r="E50" s="15">
        <v>35509.825405109274</v>
      </c>
      <c r="F50" s="4">
        <v>34070.818636867385</v>
      </c>
      <c r="G50" s="4">
        <v>33155.803588774608</v>
      </c>
      <c r="H50" s="4">
        <v>31427.324357656536</v>
      </c>
      <c r="I50" s="4">
        <v>28803.161580610802</v>
      </c>
      <c r="J50" s="4">
        <v>26820.403046035732</v>
      </c>
      <c r="K50" s="4">
        <v>24686.885843205353</v>
      </c>
      <c r="L50" s="4">
        <v>22237.390967074709</v>
      </c>
      <c r="M50" s="4">
        <v>19750.65509116232</v>
      </c>
      <c r="N50" s="4">
        <v>18490.029030974496</v>
      </c>
      <c r="O50" s="4">
        <v>17317.08207155854</v>
      </c>
      <c r="P50" s="4">
        <v>15651.030748038364</v>
      </c>
      <c r="Q50" s="4">
        <v>13879.391630980666</v>
      </c>
      <c r="R50" s="4">
        <v>12215.652597765351</v>
      </c>
      <c r="S50" s="4">
        <v>10268.070802899383</v>
      </c>
      <c r="T50" s="4">
        <v>7482.0926324975771</v>
      </c>
      <c r="U50" s="4">
        <v>5522.5499341236355</v>
      </c>
      <c r="V50" s="4">
        <v>3646.2480988046918</v>
      </c>
      <c r="W50" s="4">
        <v>1791.6695117172494</v>
      </c>
      <c r="X50" s="4">
        <v>-78.019890690211469</v>
      </c>
      <c r="Y50" s="4">
        <v>-1840.8670195300001</v>
      </c>
      <c r="Z50" s="4">
        <v>-3116.5108438398602</v>
      </c>
      <c r="AA50" s="4">
        <v>-3769.7530817221086</v>
      </c>
      <c r="AB50" s="4">
        <v>-4084.6508392271026</v>
      </c>
      <c r="AC50" s="4">
        <v>-3599.5072115831463</v>
      </c>
      <c r="AD50" s="4">
        <v>-3049.8042558572197</v>
      </c>
      <c r="AE50" s="4">
        <v>-2913.3071463440065</v>
      </c>
      <c r="AF50" s="4">
        <v>-3749.3563222675948</v>
      </c>
      <c r="AG50" s="4">
        <v>-4645.152502202367</v>
      </c>
    </row>
    <row r="51" spans="1:33" x14ac:dyDescent="0.3">
      <c r="B51" t="s">
        <v>80</v>
      </c>
      <c r="C51" s="4">
        <v>43551.390168773753</v>
      </c>
      <c r="D51" s="4">
        <v>43857.350941428012</v>
      </c>
      <c r="E51" s="15">
        <v>40789.425405109279</v>
      </c>
      <c r="F51" s="4">
        <v>40727.950946127872</v>
      </c>
      <c r="G51" s="4">
        <v>39971.535134785459</v>
      </c>
      <c r="H51" s="4">
        <v>39273.63853518683</v>
      </c>
      <c r="I51" s="4">
        <v>38079.342148242584</v>
      </c>
      <c r="J51" s="4">
        <v>37717.453717797718</v>
      </c>
      <c r="K51" s="4">
        <v>37472.762551045249</v>
      </c>
      <c r="L51" s="4">
        <v>36585.769624670269</v>
      </c>
      <c r="M51" s="4">
        <v>35083.203859664602</v>
      </c>
      <c r="N51" s="4">
        <v>34408.607889207815</v>
      </c>
      <c r="O51" s="4">
        <v>33789.992919373806</v>
      </c>
      <c r="P51" s="4">
        <v>32838.580385148845</v>
      </c>
      <c r="Q51" s="4">
        <v>32007.03909884351</v>
      </c>
      <c r="R51" s="4">
        <v>31221.481801096365</v>
      </c>
      <c r="S51" s="4">
        <v>30257.935738872147</v>
      </c>
      <c r="T51" s="4">
        <v>29366.821858708088</v>
      </c>
      <c r="U51" s="4">
        <v>28651.733991340472</v>
      </c>
      <c r="V51" s="4">
        <v>27998.629382760864</v>
      </c>
      <c r="W51" s="4">
        <v>27447.815782548663</v>
      </c>
      <c r="X51" s="4">
        <v>26853.405764957475</v>
      </c>
      <c r="Y51" s="4">
        <v>26308.378671320552</v>
      </c>
      <c r="Z51" s="4">
        <v>25819.30698183037</v>
      </c>
      <c r="AA51" s="4">
        <v>25382.530047845801</v>
      </c>
      <c r="AB51" s="4">
        <v>24966.738655172507</v>
      </c>
      <c r="AC51" s="4">
        <v>24589.48466309096</v>
      </c>
      <c r="AD51" s="4">
        <v>24234.136707389865</v>
      </c>
      <c r="AE51" s="4">
        <v>23950.364489234809</v>
      </c>
      <c r="AF51" s="4">
        <v>23600.158353001778</v>
      </c>
      <c r="AG51" s="4">
        <v>23248.31383733304</v>
      </c>
    </row>
    <row r="54" spans="1:33" s="11" customFormat="1" ht="18" x14ac:dyDescent="0.35">
      <c r="A54" s="12" t="s">
        <v>231</v>
      </c>
      <c r="B54" s="13"/>
      <c r="E54" s="14"/>
    </row>
    <row r="56" spans="1:33" x14ac:dyDescent="0.3">
      <c r="A56" s="8"/>
      <c r="B56" s="8" t="s">
        <v>232</v>
      </c>
      <c r="C56" s="25"/>
      <c r="D56" s="26"/>
      <c r="E56" s="27"/>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x14ac:dyDescent="0.3">
      <c r="B57" t="s">
        <v>118</v>
      </c>
      <c r="C57" s="4">
        <v>4399.4560048785734</v>
      </c>
      <c r="D57" s="4">
        <v>4415.4969754183421</v>
      </c>
      <c r="E57" s="15">
        <v>2704.6789336095972</v>
      </c>
      <c r="F57" s="4">
        <v>2547.9989609953759</v>
      </c>
      <c r="G57" s="4">
        <v>2911.2982879247106</v>
      </c>
      <c r="H57" s="4">
        <v>2604.3242657180381</v>
      </c>
      <c r="I57" s="4">
        <v>2551.8454440057913</v>
      </c>
      <c r="J57" s="4">
        <v>2553.3732106946268</v>
      </c>
      <c r="K57" s="4">
        <v>2591.2830220518449</v>
      </c>
      <c r="L57" s="4">
        <v>2127.4634757310891</v>
      </c>
      <c r="M57" s="4">
        <v>2071.426988888983</v>
      </c>
      <c r="N57" s="4">
        <v>2172.725109212799</v>
      </c>
      <c r="O57" s="4">
        <v>2427.4953486860195</v>
      </c>
      <c r="P57" s="4">
        <v>2178.6924600339066</v>
      </c>
      <c r="Q57" s="4">
        <v>2116.4992588847676</v>
      </c>
      <c r="R57" s="4">
        <v>1968.192790128096</v>
      </c>
      <c r="S57" s="4">
        <v>1855.6710932699236</v>
      </c>
      <c r="T57" s="4">
        <v>1683.3359279708825</v>
      </c>
      <c r="U57" s="4">
        <v>1565.1826573444346</v>
      </c>
      <c r="V57" s="4">
        <v>1426.1696185198491</v>
      </c>
      <c r="W57" s="4">
        <v>1300.8963336323454</v>
      </c>
      <c r="X57" s="4">
        <v>1211.3845983424624</v>
      </c>
      <c r="Y57" s="4">
        <v>1117.2168759270762</v>
      </c>
      <c r="Z57" s="4">
        <v>1050.4507500280067</v>
      </c>
      <c r="AA57" s="4">
        <v>997.61051526992424</v>
      </c>
      <c r="AB57" s="4">
        <v>1002.3191561694299</v>
      </c>
      <c r="AC57" s="4">
        <v>999.15358849956453</v>
      </c>
      <c r="AD57" s="4">
        <v>996.12797789896661</v>
      </c>
      <c r="AE57" s="4">
        <v>987.24514493479126</v>
      </c>
      <c r="AF57" s="4">
        <v>978.8834762393119</v>
      </c>
      <c r="AG57" s="4">
        <v>972.97926980717887</v>
      </c>
    </row>
    <row r="58" spans="1:33" x14ac:dyDescent="0.3">
      <c r="B58" t="s">
        <v>119</v>
      </c>
      <c r="C58" s="4">
        <v>957.06043974216846</v>
      </c>
      <c r="D58" s="4">
        <v>982.88837739143855</v>
      </c>
      <c r="E58" s="15">
        <v>419.70941551918895</v>
      </c>
      <c r="F58" s="4">
        <v>257.38134898542648</v>
      </c>
      <c r="G58" s="4">
        <v>224.68392843297397</v>
      </c>
      <c r="H58" s="4">
        <v>210.76105209993648</v>
      </c>
      <c r="I58" s="4">
        <v>205.83850453286959</v>
      </c>
      <c r="J58" s="4">
        <v>203.40893956896753</v>
      </c>
      <c r="K58" s="4">
        <v>203.05455861702376</v>
      </c>
      <c r="L58" s="4">
        <v>201.53501777505153</v>
      </c>
      <c r="M58" s="4">
        <v>140.60873865202302</v>
      </c>
      <c r="N58" s="4">
        <v>140.17295969967836</v>
      </c>
      <c r="O58" s="4">
        <v>141.82890230810108</v>
      </c>
      <c r="P58" s="4">
        <v>136.55261194885543</v>
      </c>
      <c r="Q58" s="4">
        <v>134.94392318557902</v>
      </c>
      <c r="R58" s="4">
        <v>132.28175506380512</v>
      </c>
      <c r="S58" s="4">
        <v>130.17714752798042</v>
      </c>
      <c r="T58" s="4">
        <v>126.41332088892659</v>
      </c>
      <c r="U58" s="4">
        <v>123.56622695405667</v>
      </c>
      <c r="V58" s="4">
        <v>121.22393500099156</v>
      </c>
      <c r="W58" s="4">
        <v>117.50885718604968</v>
      </c>
      <c r="X58" s="4">
        <v>114.74663888479722</v>
      </c>
      <c r="Y58" s="4">
        <v>112.16961855619388</v>
      </c>
      <c r="Z58" s="4">
        <v>110.04552154450903</v>
      </c>
      <c r="AA58" s="4">
        <v>107.82768830537293</v>
      </c>
      <c r="AB58" s="4">
        <v>104.62204442231371</v>
      </c>
      <c r="AC58" s="4">
        <v>102.00044345925392</v>
      </c>
      <c r="AD58" s="4">
        <v>100.07780241122975</v>
      </c>
      <c r="AE58" s="4">
        <v>98.466122110307083</v>
      </c>
      <c r="AF58" s="4">
        <v>96.894973308464614</v>
      </c>
      <c r="AG58" s="4">
        <v>95.198267453598987</v>
      </c>
    </row>
    <row r="59" spans="1:33" x14ac:dyDescent="0.3">
      <c r="B59" t="s">
        <v>233</v>
      </c>
      <c r="C59" s="4">
        <v>6492.8800542648742</v>
      </c>
      <c r="D59" s="4">
        <v>6298.1899609575157</v>
      </c>
      <c r="E59" s="15">
        <v>6098.8604481123548</v>
      </c>
      <c r="F59" s="4">
        <v>6068.6188627195497</v>
      </c>
      <c r="G59" s="4">
        <v>5481.7617997334</v>
      </c>
      <c r="H59" s="4">
        <v>5470.642835811821</v>
      </c>
      <c r="I59" s="4">
        <v>5494.23380158687</v>
      </c>
      <c r="J59" s="4">
        <v>5444.6525962861706</v>
      </c>
      <c r="K59" s="4">
        <v>5378.061165683027</v>
      </c>
      <c r="L59" s="4">
        <v>5285.38965361589</v>
      </c>
      <c r="M59" s="4">
        <v>4509.5575015979657</v>
      </c>
      <c r="N59" s="4">
        <v>4363.1176051636894</v>
      </c>
      <c r="O59" s="4">
        <v>4203.8882206907765</v>
      </c>
      <c r="P59" s="4">
        <v>4037.9551567680419</v>
      </c>
      <c r="Q59" s="4">
        <v>3891.4546193449787</v>
      </c>
      <c r="R59" s="4">
        <v>3726.9717509068587</v>
      </c>
      <c r="S59" s="4">
        <v>3556.6850901068869</v>
      </c>
      <c r="T59" s="4">
        <v>3377.9338237922088</v>
      </c>
      <c r="U59" s="4">
        <v>3374.3704090441629</v>
      </c>
      <c r="V59" s="4">
        <v>3369.1401466654706</v>
      </c>
      <c r="W59" s="4">
        <v>3366.0495530259977</v>
      </c>
      <c r="X59" s="4">
        <v>3358.3351399052171</v>
      </c>
      <c r="Y59" s="4">
        <v>3349.0891815039258</v>
      </c>
      <c r="Z59" s="4">
        <v>3341.5507456704754</v>
      </c>
      <c r="AA59" s="4">
        <v>3333.9901047041858</v>
      </c>
      <c r="AB59" s="4">
        <v>3322.7552285029633</v>
      </c>
      <c r="AC59" s="4">
        <v>3308.1317562090157</v>
      </c>
      <c r="AD59" s="4">
        <v>3297.9799354086717</v>
      </c>
      <c r="AE59" s="4">
        <v>3283.800442157722</v>
      </c>
      <c r="AF59" s="4">
        <v>3261.7339424312559</v>
      </c>
      <c r="AG59" s="4">
        <v>3244.6943795337284</v>
      </c>
    </row>
    <row r="60" spans="1:33" x14ac:dyDescent="0.3">
      <c r="B60" t="s">
        <v>121</v>
      </c>
      <c r="C60" s="4">
        <v>4647.3136237900853</v>
      </c>
      <c r="D60" s="4">
        <v>4540.5182132098598</v>
      </c>
      <c r="E60" s="15">
        <v>4516.9333963028475</v>
      </c>
      <c r="F60" s="4">
        <v>4533.3390179211092</v>
      </c>
      <c r="G60" s="4">
        <v>4459.0436863512041</v>
      </c>
      <c r="H60" s="4">
        <v>4374.9110044501631</v>
      </c>
      <c r="I60" s="4">
        <v>4305.6114695478864</v>
      </c>
      <c r="J60" s="4">
        <v>4221.5406799582643</v>
      </c>
      <c r="K60" s="4">
        <v>4170.8264935926381</v>
      </c>
      <c r="L60" s="4">
        <v>4111.8904476593307</v>
      </c>
      <c r="M60" s="4">
        <v>4052.5303265224684</v>
      </c>
      <c r="N60" s="4">
        <v>4011.104211365076</v>
      </c>
      <c r="O60" s="4">
        <v>3971.2096503709995</v>
      </c>
      <c r="P60" s="4">
        <v>3917.4774926252262</v>
      </c>
      <c r="Q60" s="4">
        <v>3874.3214944085394</v>
      </c>
      <c r="R60" s="4">
        <v>3835.1812908802535</v>
      </c>
      <c r="S60" s="4">
        <v>3788.0267362860632</v>
      </c>
      <c r="T60" s="4">
        <v>3732.2718598516076</v>
      </c>
      <c r="U60" s="4">
        <v>3695.7198808627872</v>
      </c>
      <c r="V60" s="4">
        <v>3663.1828045020857</v>
      </c>
      <c r="W60" s="4">
        <v>3628.2226273846563</v>
      </c>
      <c r="X60" s="4">
        <v>3581.9408447184801</v>
      </c>
      <c r="Y60" s="4">
        <v>3544.2614796152202</v>
      </c>
      <c r="Z60" s="4">
        <v>3506.8274621057535</v>
      </c>
      <c r="AA60" s="4">
        <v>3459.3301520440714</v>
      </c>
      <c r="AB60" s="4">
        <v>3405.8642149348498</v>
      </c>
      <c r="AC60" s="4">
        <v>3349.8838556484698</v>
      </c>
      <c r="AD60" s="4">
        <v>3306.4614073764528</v>
      </c>
      <c r="AE60" s="4">
        <v>3257.0324373668218</v>
      </c>
      <c r="AF60" s="4">
        <v>3202.1904064215241</v>
      </c>
      <c r="AG60" s="4">
        <v>3148.4069449013659</v>
      </c>
    </row>
    <row r="61" spans="1:33" x14ac:dyDescent="0.3">
      <c r="B61" t="s">
        <v>122</v>
      </c>
      <c r="C61" s="4">
        <v>1236.1651847748631</v>
      </c>
      <c r="D61" s="4">
        <v>1148.4695341196659</v>
      </c>
      <c r="E61" s="15">
        <v>1291.4974770303495</v>
      </c>
      <c r="F61" s="4">
        <v>1310.377761894415</v>
      </c>
      <c r="G61" s="4">
        <v>1128.5527365890473</v>
      </c>
      <c r="H61" s="4">
        <v>1134.1800835897709</v>
      </c>
      <c r="I61" s="4">
        <v>1150.0898283160693</v>
      </c>
      <c r="J61" s="4">
        <v>1138.3196919050656</v>
      </c>
      <c r="K61" s="4">
        <v>1132.1047029664985</v>
      </c>
      <c r="L61" s="4">
        <v>1123.8135895172065</v>
      </c>
      <c r="M61" s="4">
        <v>953.97985744266919</v>
      </c>
      <c r="N61" s="4">
        <v>947.94172722425856</v>
      </c>
      <c r="O61" s="4">
        <v>947.83963592989448</v>
      </c>
      <c r="P61" s="4">
        <v>930.2341165206393</v>
      </c>
      <c r="Q61" s="4">
        <v>923.21947186235241</v>
      </c>
      <c r="R61" s="4">
        <v>913.71932590504855</v>
      </c>
      <c r="S61" s="4">
        <v>907.1056251405106</v>
      </c>
      <c r="T61" s="4">
        <v>896.23069179050435</v>
      </c>
      <c r="U61" s="4">
        <v>889.45830661386515</v>
      </c>
      <c r="V61" s="4">
        <v>885.0254787239885</v>
      </c>
      <c r="W61" s="4">
        <v>877.1002497969173</v>
      </c>
      <c r="X61" s="4">
        <v>872.83642795420189</v>
      </c>
      <c r="Y61" s="4">
        <v>868.73189849064545</v>
      </c>
      <c r="Z61" s="4">
        <v>866.82114662483207</v>
      </c>
      <c r="AA61" s="4">
        <v>866.52571811653547</v>
      </c>
      <c r="AB61" s="4">
        <v>863.42115234667278</v>
      </c>
      <c r="AC61" s="4">
        <v>861.77038814063258</v>
      </c>
      <c r="AD61" s="4">
        <v>861.95667345154197</v>
      </c>
      <c r="AE61" s="4">
        <v>862.62471937774433</v>
      </c>
      <c r="AF61" s="4">
        <v>862.95756503843518</v>
      </c>
      <c r="AG61" s="4">
        <v>862.55346816535621</v>
      </c>
    </row>
    <row r="62" spans="1:33" x14ac:dyDescent="0.3">
      <c r="B62" t="s">
        <v>114</v>
      </c>
      <c r="C62" s="28">
        <v>17732.875307450562</v>
      </c>
      <c r="D62" s="28">
        <v>17385.563061096822</v>
      </c>
      <c r="E62" s="29">
        <v>15031.679670574336</v>
      </c>
      <c r="F62" s="28">
        <v>14717.715952515877</v>
      </c>
      <c r="G62" s="28">
        <v>14205.340439031335</v>
      </c>
      <c r="H62" s="28">
        <v>13794.819241669729</v>
      </c>
      <c r="I62" s="28">
        <v>13707.619047989487</v>
      </c>
      <c r="J62" s="28">
        <v>13561.295118413096</v>
      </c>
      <c r="K62" s="28">
        <v>13475.329942911032</v>
      </c>
      <c r="L62" s="28">
        <v>12850.092184298568</v>
      </c>
      <c r="M62" s="28">
        <v>11728.103413104111</v>
      </c>
      <c r="N62" s="28">
        <v>11635.061612665502</v>
      </c>
      <c r="O62" s="28">
        <v>11692.261757985792</v>
      </c>
      <c r="P62" s="28">
        <v>11200.91183789667</v>
      </c>
      <c r="Q62" s="28">
        <v>10940.438767686217</v>
      </c>
      <c r="R62" s="28">
        <v>10576.346912884062</v>
      </c>
      <c r="S62" s="28">
        <v>10237.665692331364</v>
      </c>
      <c r="T62" s="28">
        <v>9816.1856242941303</v>
      </c>
      <c r="U62" s="28">
        <v>9648.2974808193067</v>
      </c>
      <c r="V62" s="28">
        <v>9464.7419834123848</v>
      </c>
      <c r="W62" s="28">
        <v>9289.7776210259653</v>
      </c>
      <c r="X62" s="28">
        <v>9139.2436498051593</v>
      </c>
      <c r="Y62" s="28">
        <v>8991.4690540930624</v>
      </c>
      <c r="Z62" s="28">
        <v>8875.6956259735762</v>
      </c>
      <c r="AA62" s="28">
        <v>8765.2841784400898</v>
      </c>
      <c r="AB62" s="28">
        <v>8698.9817963762289</v>
      </c>
      <c r="AC62" s="28">
        <v>8620.9400319569359</v>
      </c>
      <c r="AD62" s="28">
        <v>8562.603796546864</v>
      </c>
      <c r="AE62" s="28">
        <v>8489.1688659473857</v>
      </c>
      <c r="AF62" s="28">
        <v>8402.6603634389921</v>
      </c>
      <c r="AG62" s="28">
        <v>8323.8323298612286</v>
      </c>
    </row>
    <row r="63" spans="1:33" x14ac:dyDescent="0.3">
      <c r="B63" t="s">
        <v>45</v>
      </c>
      <c r="C63" s="4">
        <v>13192.241771054001</v>
      </c>
      <c r="D63" s="4">
        <v>13846.170045214722</v>
      </c>
      <c r="E63" s="15">
        <v>13684.42861894897</v>
      </c>
      <c r="F63" s="4">
        <v>14248.715160233141</v>
      </c>
      <c r="G63" s="4">
        <v>14188.174082145604</v>
      </c>
      <c r="H63" s="4">
        <v>14110.218542521183</v>
      </c>
      <c r="I63" s="4">
        <v>13984.164180392911</v>
      </c>
      <c r="J63" s="4">
        <v>13751.257936589598</v>
      </c>
      <c r="K63" s="4">
        <v>13597.099351765743</v>
      </c>
      <c r="L63" s="4">
        <v>13365.569197481822</v>
      </c>
      <c r="M63" s="4">
        <v>13085.91807165415</v>
      </c>
      <c r="N63" s="4">
        <v>12662.253134392682</v>
      </c>
      <c r="O63" s="4">
        <v>12176.917413193791</v>
      </c>
      <c r="P63" s="4">
        <v>11898.470899311733</v>
      </c>
      <c r="Q63" s="4">
        <v>11380.110134006132</v>
      </c>
      <c r="R63" s="4">
        <v>11032.617776429544</v>
      </c>
      <c r="S63" s="4">
        <v>10504.057188604558</v>
      </c>
      <c r="T63" s="4">
        <v>10170.436122032364</v>
      </c>
      <c r="U63" s="4">
        <v>9670.7010595510656</v>
      </c>
      <c r="V63" s="4">
        <v>9247.016416229686</v>
      </c>
      <c r="W63" s="4">
        <v>8916.7272375848897</v>
      </c>
      <c r="X63" s="4">
        <v>8484.8589796552296</v>
      </c>
      <c r="Y63" s="4">
        <v>8143.7018288211129</v>
      </c>
      <c r="Z63" s="4">
        <v>7779.6306307785844</v>
      </c>
      <c r="AA63" s="4">
        <v>7450.4559906493296</v>
      </c>
      <c r="AB63" s="4">
        <v>7147.9954402621379</v>
      </c>
      <c r="AC63" s="4">
        <v>6893.225007567341</v>
      </c>
      <c r="AD63" s="4">
        <v>6633.1280022339342</v>
      </c>
      <c r="AE63" s="4">
        <v>6438.4342470801957</v>
      </c>
      <c r="AF63" s="4">
        <v>6213.8052592568265</v>
      </c>
      <c r="AG63" s="4">
        <v>5980.6132878810931</v>
      </c>
    </row>
    <row r="65" spans="1:33" x14ac:dyDescent="0.3">
      <c r="A65" s="8" t="s">
        <v>234</v>
      </c>
      <c r="B65" s="8"/>
      <c r="C65" s="25"/>
      <c r="D65" s="26"/>
      <c r="E65" s="27"/>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x14ac:dyDescent="0.3">
      <c r="A66" s="30" t="s">
        <v>235</v>
      </c>
      <c r="C66" s="28">
        <v>39563.932013000929</v>
      </c>
      <c r="D66" s="31">
        <v>39638.525040920977</v>
      </c>
      <c r="E66" s="29">
        <v>39126.281256949995</v>
      </c>
      <c r="F66" s="31">
        <v>39325.913286657677</v>
      </c>
      <c r="G66" s="28">
        <v>39199.842840046869</v>
      </c>
      <c r="H66" s="28">
        <v>39124.644980463941</v>
      </c>
      <c r="I66" s="28">
        <v>38868.962582941589</v>
      </c>
      <c r="J66" s="28">
        <v>38887.144398060074</v>
      </c>
      <c r="K66" s="28">
        <v>38905.324187238992</v>
      </c>
      <c r="L66" s="28">
        <v>38890.844500862782</v>
      </c>
      <c r="M66" s="28">
        <v>38668.109484713495</v>
      </c>
      <c r="N66" s="28">
        <v>38645.655828931893</v>
      </c>
      <c r="O66" s="28">
        <v>38615.635332782666</v>
      </c>
      <c r="P66" s="28">
        <v>38577.040472679189</v>
      </c>
      <c r="Q66" s="28">
        <v>38575.240670463914</v>
      </c>
      <c r="R66" s="28">
        <v>38568.852208723838</v>
      </c>
      <c r="S66" s="28">
        <v>38562.397055810143</v>
      </c>
      <c r="T66" s="28">
        <v>38546.387819001102</v>
      </c>
      <c r="U66" s="28">
        <v>38532.332776539675</v>
      </c>
      <c r="V66" s="28">
        <v>38512.30413093917</v>
      </c>
      <c r="W66" s="28">
        <v>38509.056749872863</v>
      </c>
      <c r="X66" s="28">
        <v>38492.571985761606</v>
      </c>
      <c r="Y66" s="28">
        <v>38469.408992750847</v>
      </c>
      <c r="Z66" s="28">
        <v>38439.043407661091</v>
      </c>
      <c r="AA66" s="28">
        <v>38413.309954474498</v>
      </c>
      <c r="AB66" s="28">
        <v>38379.714450788015</v>
      </c>
      <c r="AC66" s="28">
        <v>38349.613341201097</v>
      </c>
      <c r="AD66" s="28">
        <v>38318.458733326624</v>
      </c>
      <c r="AE66" s="28">
        <v>38291.595938880695</v>
      </c>
      <c r="AF66" s="28">
        <v>38239.634640518256</v>
      </c>
      <c r="AG66" s="28">
        <v>38188.335846728318</v>
      </c>
    </row>
    <row r="67" spans="1:33" x14ac:dyDescent="0.3">
      <c r="A67" s="30"/>
      <c r="B67" t="s">
        <v>236</v>
      </c>
      <c r="C67" s="28">
        <v>13283.986955768469</v>
      </c>
      <c r="D67" s="31">
        <v>13559.382897066829</v>
      </c>
      <c r="E67" s="29">
        <v>13411.737710074511</v>
      </c>
      <c r="F67" s="31">
        <v>13732.71359834901</v>
      </c>
      <c r="G67" s="28">
        <v>13680.136516292272</v>
      </c>
      <c r="H67" s="28">
        <v>13652.703646346057</v>
      </c>
      <c r="I67" s="28">
        <v>13657.908288225783</v>
      </c>
      <c r="J67" s="28">
        <v>13665.285106011075</v>
      </c>
      <c r="K67" s="28">
        <v>13671.209782153546</v>
      </c>
      <c r="L67" s="28">
        <v>13670.507770779248</v>
      </c>
      <c r="M67" s="28">
        <v>13678.994446376873</v>
      </c>
      <c r="N67" s="28">
        <v>13685.980112028261</v>
      </c>
      <c r="O67" s="28">
        <v>13692.275055131167</v>
      </c>
      <c r="P67" s="28">
        <v>13690.072103716207</v>
      </c>
      <c r="Q67" s="28">
        <v>13691.701515661829</v>
      </c>
      <c r="R67" s="28">
        <v>13694.236349162093</v>
      </c>
      <c r="S67" s="28">
        <v>13693.007952103788</v>
      </c>
      <c r="T67" s="28">
        <v>13686.003291173491</v>
      </c>
      <c r="U67" s="28">
        <v>13678.928738508177</v>
      </c>
      <c r="V67" s="28">
        <v>13670.106313741861</v>
      </c>
      <c r="W67" s="28">
        <v>13669.399226353675</v>
      </c>
      <c r="X67" s="28">
        <v>13664.242955940992</v>
      </c>
      <c r="Y67" s="28">
        <v>13655.107053111722</v>
      </c>
      <c r="Z67" s="28">
        <v>13641.642863666115</v>
      </c>
      <c r="AA67" s="28">
        <v>13627.104836837338</v>
      </c>
      <c r="AB67" s="28">
        <v>13611.728552830788</v>
      </c>
      <c r="AC67" s="28">
        <v>13598.442839623232</v>
      </c>
      <c r="AD67" s="28">
        <v>13582.476868057161</v>
      </c>
      <c r="AE67" s="28">
        <v>13567.018816072765</v>
      </c>
      <c r="AF67" s="28">
        <v>13540.465654323758</v>
      </c>
      <c r="AG67" s="28">
        <v>13514.300785411364</v>
      </c>
    </row>
    <row r="68" spans="1:33" x14ac:dyDescent="0.3">
      <c r="A68" s="30"/>
      <c r="B68" t="s">
        <v>237</v>
      </c>
      <c r="C68" s="28">
        <v>9134.4730492688086</v>
      </c>
      <c r="D68" s="31">
        <v>9290.3837198374094</v>
      </c>
      <c r="E68" s="29">
        <v>9349.8864478632204</v>
      </c>
      <c r="F68" s="31">
        <v>9516.3590503012183</v>
      </c>
      <c r="G68" s="28">
        <v>9450.3473321449546</v>
      </c>
      <c r="H68" s="28">
        <v>9402.7667674255445</v>
      </c>
      <c r="I68" s="28">
        <v>9378.570193007241</v>
      </c>
      <c r="J68" s="28">
        <v>9356.669377881859</v>
      </c>
      <c r="K68" s="28">
        <v>9334.551154711924</v>
      </c>
      <c r="L68" s="28">
        <v>9308.6691707921855</v>
      </c>
      <c r="M68" s="28">
        <v>9289.9678670771191</v>
      </c>
      <c r="N68" s="28">
        <v>9271.1033164394939</v>
      </c>
      <c r="O68" s="28">
        <v>9252.579268055908</v>
      </c>
      <c r="P68" s="28">
        <v>9229.0888892319672</v>
      </c>
      <c r="Q68" s="28">
        <v>9208.922608611796</v>
      </c>
      <c r="R68" s="28">
        <v>9190.0570093049082</v>
      </c>
      <c r="S68" s="28">
        <v>9169.3213540151373</v>
      </c>
      <c r="T68" s="28">
        <v>9145.3519187794791</v>
      </c>
      <c r="U68" s="28">
        <v>9121.9444626229924</v>
      </c>
      <c r="V68" s="28">
        <v>9097.9487384820859</v>
      </c>
      <c r="W68" s="28">
        <v>9079.8923509049819</v>
      </c>
      <c r="X68" s="28">
        <v>9059.9152354046582</v>
      </c>
      <c r="Y68" s="28">
        <v>9037.7206107130078</v>
      </c>
      <c r="Z68" s="28">
        <v>9013.1112379059141</v>
      </c>
      <c r="AA68" s="28">
        <v>8988.0439931298679</v>
      </c>
      <c r="AB68" s="28">
        <v>8962.9299855719037</v>
      </c>
      <c r="AC68" s="28">
        <v>8939.6231371004305</v>
      </c>
      <c r="AD68" s="28">
        <v>8914.958273552933</v>
      </c>
      <c r="AE68" s="28">
        <v>8891.0079148788318</v>
      </c>
      <c r="AF68" s="28">
        <v>8860.1542975433513</v>
      </c>
      <c r="AG68" s="28">
        <v>8829.9181188802067</v>
      </c>
    </row>
    <row r="69" spans="1:33" x14ac:dyDescent="0.3">
      <c r="A69" s="30"/>
      <c r="B69" t="s">
        <v>49</v>
      </c>
      <c r="C69" s="28">
        <v>2763.9859226048884</v>
      </c>
      <c r="D69" s="31">
        <v>2661.6605975609918</v>
      </c>
      <c r="E69" s="29">
        <v>2421.9264836678217</v>
      </c>
      <c r="F69" s="31">
        <v>2473.5213105211042</v>
      </c>
      <c r="G69" s="28">
        <v>2482.7865032793397</v>
      </c>
      <c r="H69" s="28">
        <v>2491.6218054771739</v>
      </c>
      <c r="I69" s="28">
        <v>2500.0455735949536</v>
      </c>
      <c r="J69" s="28">
        <v>2508.075536167642</v>
      </c>
      <c r="K69" s="28">
        <v>2515.7287991426078</v>
      </c>
      <c r="L69" s="28">
        <v>2523.021853203908</v>
      </c>
      <c r="M69" s="28">
        <v>2529.9705827880166</v>
      </c>
      <c r="N69" s="28">
        <v>2536.5902765414917</v>
      </c>
      <c r="O69" s="28">
        <v>2542.8956389948589</v>
      </c>
      <c r="P69" s="28">
        <v>2548.9008032491383</v>
      </c>
      <c r="Q69" s="28">
        <v>2554.6193444919363</v>
      </c>
      <c r="R69" s="28">
        <v>2560.0642941789847</v>
      </c>
      <c r="S69" s="28">
        <v>2565.2481547344337</v>
      </c>
      <c r="T69" s="28">
        <v>2570.1829146392806</v>
      </c>
      <c r="U69" s="28">
        <v>2574.8800637919926</v>
      </c>
      <c r="V69" s="28">
        <v>2579.3506090388323</v>
      </c>
      <c r="W69" s="28">
        <v>2583.6050897836549</v>
      </c>
      <c r="X69" s="28">
        <v>2587.6535935981046</v>
      </c>
      <c r="Y69" s="28">
        <v>2591.5057717632599</v>
      </c>
      <c r="Z69" s="28">
        <v>2595.1708546829759</v>
      </c>
      <c r="AA69" s="28">
        <v>2598.6576671174307</v>
      </c>
      <c r="AB69" s="28">
        <v>2601.974643192897</v>
      </c>
      <c r="AC69" s="28">
        <v>2605.1298411504595</v>
      </c>
      <c r="AD69" s="28">
        <v>2608.1309578024507</v>
      </c>
      <c r="AE69" s="28">
        <v>2610.9853426707787</v>
      </c>
      <c r="AF69" s="28">
        <v>2613.7000117861353</v>
      </c>
      <c r="AG69" s="28">
        <v>2616.2816611313779</v>
      </c>
    </row>
    <row r="70" spans="1:33" x14ac:dyDescent="0.3">
      <c r="A70" s="30"/>
      <c r="B70" t="s">
        <v>238</v>
      </c>
      <c r="C70" s="28">
        <v>14381.486085358767</v>
      </c>
      <c r="D70" s="31">
        <v>14127.097826455747</v>
      </c>
      <c r="E70" s="29">
        <v>13942.730615344442</v>
      </c>
      <c r="F70" s="31">
        <v>13603.319327486344</v>
      </c>
      <c r="G70" s="28">
        <v>13586.572488330306</v>
      </c>
      <c r="H70" s="28">
        <v>13577.552761215164</v>
      </c>
      <c r="I70" s="28">
        <v>13332.438528113613</v>
      </c>
      <c r="J70" s="28">
        <v>13357.1143779995</v>
      </c>
      <c r="K70" s="28">
        <v>13383.834451230912</v>
      </c>
      <c r="L70" s="28">
        <v>13388.645706087444</v>
      </c>
      <c r="M70" s="28">
        <v>13169.176588471482</v>
      </c>
      <c r="N70" s="28">
        <v>13151.982123922648</v>
      </c>
      <c r="O70" s="28">
        <v>13127.88537060073</v>
      </c>
      <c r="P70" s="28">
        <v>13108.978676481882</v>
      </c>
      <c r="Q70" s="28">
        <v>13119.997201698348</v>
      </c>
      <c r="R70" s="28">
        <v>13124.494556077852</v>
      </c>
      <c r="S70" s="28">
        <v>13134.819594956785</v>
      </c>
      <c r="T70" s="28">
        <v>13144.849694408849</v>
      </c>
      <c r="U70" s="28">
        <v>13156.579511616515</v>
      </c>
      <c r="V70" s="28">
        <v>13164.898469676391</v>
      </c>
      <c r="W70" s="28">
        <v>13176.160082830555</v>
      </c>
      <c r="X70" s="28">
        <v>13180.760200817851</v>
      </c>
      <c r="Y70" s="28">
        <v>13185.075557162862</v>
      </c>
      <c r="Z70" s="28">
        <v>13189.11845140609</v>
      </c>
      <c r="AA70" s="28">
        <v>13199.503457389865</v>
      </c>
      <c r="AB70" s="28">
        <v>13203.081269192429</v>
      </c>
      <c r="AC70" s="28">
        <v>13206.417523326967</v>
      </c>
      <c r="AD70" s="28">
        <v>13212.892633914074</v>
      </c>
      <c r="AE70" s="28">
        <v>13222.583865258319</v>
      </c>
      <c r="AF70" s="28">
        <v>13225.314676865013</v>
      </c>
      <c r="AG70" s="28">
        <v>13227.83528130537</v>
      </c>
    </row>
    <row r="71" spans="1:33" x14ac:dyDescent="0.3">
      <c r="A71" s="30" t="s">
        <v>239</v>
      </c>
      <c r="C71" s="28">
        <v>56.858920819142831</v>
      </c>
      <c r="D71" s="31">
        <v>80.54810972038355</v>
      </c>
      <c r="E71" s="29">
        <v>154.02616743468437</v>
      </c>
      <c r="F71" s="31">
        <v>165.70387662209265</v>
      </c>
      <c r="G71" s="28">
        <v>837.11969133074467</v>
      </c>
      <c r="H71" s="28">
        <v>1317.9277996375204</v>
      </c>
      <c r="I71" s="28">
        <v>1785.2946914200395</v>
      </c>
      <c r="J71" s="28">
        <v>2492.8842443782009</v>
      </c>
      <c r="K71" s="28">
        <v>3015.1865901715182</v>
      </c>
      <c r="L71" s="28">
        <v>3615.5105532652951</v>
      </c>
      <c r="M71" s="28">
        <v>3986.4276884822111</v>
      </c>
      <c r="N71" s="28">
        <v>4453.8591840386298</v>
      </c>
      <c r="O71" s="28">
        <v>4995.581502768463</v>
      </c>
      <c r="P71" s="28">
        <v>5308.4905442117506</v>
      </c>
      <c r="Q71" s="28">
        <v>5955.4519653151492</v>
      </c>
      <c r="R71" s="28">
        <v>6389.4447035801477</v>
      </c>
      <c r="S71" s="28">
        <v>7082.9425496604072</v>
      </c>
      <c r="T71" s="28">
        <v>7512.355060576313</v>
      </c>
      <c r="U71" s="28">
        <v>8170.4562346538405</v>
      </c>
      <c r="V71" s="28">
        <v>8747.2166965706456</v>
      </c>
      <c r="W71" s="28">
        <v>9218.5186066281076</v>
      </c>
      <c r="X71" s="28">
        <v>9803.9889231666893</v>
      </c>
      <c r="Y71" s="28">
        <v>10245.074542789862</v>
      </c>
      <c r="Z71" s="28">
        <v>10726.103873597152</v>
      </c>
      <c r="AA71" s="28">
        <v>11126.616575884982</v>
      </c>
      <c r="AB71" s="28">
        <v>11530.505568172568</v>
      </c>
      <c r="AC71" s="28">
        <v>11899.105716311966</v>
      </c>
      <c r="AD71" s="28">
        <v>12271.531704566944</v>
      </c>
      <c r="AE71" s="28">
        <v>12609.017049903307</v>
      </c>
      <c r="AF71" s="28">
        <v>12930.275111191615</v>
      </c>
      <c r="AG71" s="28">
        <v>13248.986707340056</v>
      </c>
    </row>
    <row r="72" spans="1:33" x14ac:dyDescent="0.3">
      <c r="A72" s="30"/>
      <c r="B72" t="s">
        <v>236</v>
      </c>
      <c r="C72" s="28">
        <v>0</v>
      </c>
      <c r="D72" s="31">
        <v>0</v>
      </c>
      <c r="E72" s="29">
        <v>0</v>
      </c>
      <c r="F72" s="31">
        <v>-109.82174014052725</v>
      </c>
      <c r="G72" s="28">
        <v>-65.984665914998914</v>
      </c>
      <c r="H72" s="28">
        <v>6.8887830575731641</v>
      </c>
      <c r="I72" s="28">
        <v>22.356031713226912</v>
      </c>
      <c r="J72" s="28">
        <v>94.852079172784215</v>
      </c>
      <c r="K72" s="28">
        <v>131.06432191911153</v>
      </c>
      <c r="L72" s="28">
        <v>175.20120851833417</v>
      </c>
      <c r="M72" s="28">
        <v>217.79669712753457</v>
      </c>
      <c r="N72" s="28">
        <v>233.32418420665272</v>
      </c>
      <c r="O72" s="28">
        <v>242.67822760194395</v>
      </c>
      <c r="P72" s="28">
        <v>260.97598267476496</v>
      </c>
      <c r="Q72" s="28">
        <v>272.43429724976704</v>
      </c>
      <c r="R72" s="28">
        <v>281.16831174433537</v>
      </c>
      <c r="S72" s="28">
        <v>295.6640895681885</v>
      </c>
      <c r="T72" s="28">
        <v>313.42647266790482</v>
      </c>
      <c r="U72" s="28">
        <v>325.74716171954242</v>
      </c>
      <c r="V72" s="28">
        <v>334.90835962484744</v>
      </c>
      <c r="W72" s="28">
        <v>349.20619274564524</v>
      </c>
      <c r="X72" s="28">
        <v>366.38924523016976</v>
      </c>
      <c r="Y72" s="28">
        <v>374.571219312229</v>
      </c>
      <c r="Z72" s="28">
        <v>382.25040232171341</v>
      </c>
      <c r="AA72" s="28">
        <v>391.63945527443138</v>
      </c>
      <c r="AB72" s="28">
        <v>401.09245742092571</v>
      </c>
      <c r="AC72" s="28">
        <v>407.6457372760342</v>
      </c>
      <c r="AD72" s="28">
        <v>405.8375523266368</v>
      </c>
      <c r="AE72" s="28">
        <v>412.17649360468204</v>
      </c>
      <c r="AF72" s="28">
        <v>414.87489532375912</v>
      </c>
      <c r="AG72" s="28">
        <v>415.56212705633698</v>
      </c>
    </row>
    <row r="73" spans="1:33" x14ac:dyDescent="0.3">
      <c r="A73" s="30"/>
      <c r="B73" t="s">
        <v>237</v>
      </c>
      <c r="C73" s="28">
        <v>0</v>
      </c>
      <c r="D73" s="31">
        <v>0</v>
      </c>
      <c r="E73" s="29">
        <v>0</v>
      </c>
      <c r="F73" s="31">
        <v>-2.1965994322818005</v>
      </c>
      <c r="G73" s="28">
        <v>36.10466092273964</v>
      </c>
      <c r="H73" s="28">
        <v>65.817065072993501</v>
      </c>
      <c r="I73" s="28">
        <v>101.80822636617631</v>
      </c>
      <c r="J73" s="28">
        <v>136.99270820575293</v>
      </c>
      <c r="K73" s="28">
        <v>155.06577782279601</v>
      </c>
      <c r="L73" s="28">
        <v>174.44919738121826</v>
      </c>
      <c r="M73" s="28">
        <v>196.85973421726703</v>
      </c>
      <c r="N73" s="28">
        <v>211.98596999377696</v>
      </c>
      <c r="O73" s="28">
        <v>227.28837570272663</v>
      </c>
      <c r="P73" s="28">
        <v>248.47437122323754</v>
      </c>
      <c r="Q73" s="28">
        <v>266.26430454545516</v>
      </c>
      <c r="R73" s="28">
        <v>281.30718431503556</v>
      </c>
      <c r="S73" s="28">
        <v>300.45613435535415</v>
      </c>
      <c r="T73" s="28">
        <v>323.79194577417366</v>
      </c>
      <c r="U73" s="28">
        <v>342.77280287708709</v>
      </c>
      <c r="V73" s="28">
        <v>358.57368170624432</v>
      </c>
      <c r="W73" s="28">
        <v>375.92310088285012</v>
      </c>
      <c r="X73" s="28">
        <v>398.73598866712746</v>
      </c>
      <c r="Y73" s="28">
        <v>415.73619808946569</v>
      </c>
      <c r="Z73" s="28">
        <v>431.47898021308538</v>
      </c>
      <c r="AA73" s="28">
        <v>449.46257635527218</v>
      </c>
      <c r="AB73" s="28">
        <v>470.15893560040058</v>
      </c>
      <c r="AC73" s="28">
        <v>488.91307532541396</v>
      </c>
      <c r="AD73" s="28">
        <v>502.70642190407307</v>
      </c>
      <c r="AE73" s="28">
        <v>509.994573553382</v>
      </c>
      <c r="AF73" s="28">
        <v>516.68531409715615</v>
      </c>
      <c r="AG73" s="28">
        <v>527.42790576489642</v>
      </c>
    </row>
    <row r="74" spans="1:33" x14ac:dyDescent="0.3">
      <c r="A74" s="30"/>
      <c r="B74" t="s">
        <v>49</v>
      </c>
      <c r="C74" s="28">
        <v>0</v>
      </c>
      <c r="D74" s="31">
        <v>0</v>
      </c>
      <c r="E74" s="29">
        <v>0</v>
      </c>
      <c r="F74" s="31">
        <v>-9.4479646743448029</v>
      </c>
      <c r="G74" s="28">
        <v>-6.1455798942738511</v>
      </c>
      <c r="H74" s="28">
        <v>1.3994468678051817</v>
      </c>
      <c r="I74" s="28">
        <v>1.2954441091651461</v>
      </c>
      <c r="J74" s="28">
        <v>1.9401661594979487</v>
      </c>
      <c r="K74" s="28">
        <v>2.5789201886209412</v>
      </c>
      <c r="L74" s="28">
        <v>3.2116723958615694</v>
      </c>
      <c r="M74" s="28">
        <v>3.8383890541954315</v>
      </c>
      <c r="N74" s="28">
        <v>4.459036640425893</v>
      </c>
      <c r="O74" s="28">
        <v>5.0735819489691494</v>
      </c>
      <c r="P74" s="28">
        <v>5.6819921906035233</v>
      </c>
      <c r="Q74" s="28">
        <v>6.2842350774981242</v>
      </c>
      <c r="R74" s="28">
        <v>6.8802788957441408</v>
      </c>
      <c r="S74" s="28">
        <v>7.4700925665433715</v>
      </c>
      <c r="T74" s="28">
        <v>8.053645697144475</v>
      </c>
      <c r="U74" s="28">
        <v>7.9858459005731675</v>
      </c>
      <c r="V74" s="28">
        <v>7.9187385461555095</v>
      </c>
      <c r="W74" s="28">
        <v>7.8522955169428315</v>
      </c>
      <c r="X74" s="28">
        <v>7.7864895022416931</v>
      </c>
      <c r="Y74" s="28">
        <v>7.7212940109611736</v>
      </c>
      <c r="Z74" s="28">
        <v>7.6566833797151048</v>
      </c>
      <c r="AA74" s="28">
        <v>7.5926327763081645</v>
      </c>
      <c r="AB74" s="28">
        <v>7.5291181991615304</v>
      </c>
      <c r="AC74" s="28">
        <v>7.4661164731996905</v>
      </c>
      <c r="AD74" s="28">
        <v>7.4036052426622518</v>
      </c>
      <c r="AE74" s="28">
        <v>7.3415629612563862</v>
      </c>
      <c r="AF74" s="28">
        <v>7.2799688800537297</v>
      </c>
      <c r="AG74" s="28">
        <v>7.2188030334505129</v>
      </c>
    </row>
    <row r="75" spans="1:33" x14ac:dyDescent="0.3">
      <c r="A75" s="30"/>
      <c r="B75" t="s">
        <v>238</v>
      </c>
      <c r="C75" s="28">
        <v>0</v>
      </c>
      <c r="D75" s="31">
        <v>0</v>
      </c>
      <c r="E75" s="29">
        <v>0</v>
      </c>
      <c r="F75" s="31">
        <v>21.441323926370387</v>
      </c>
      <c r="G75" s="28">
        <v>225.6632625508434</v>
      </c>
      <c r="H75" s="28">
        <v>203.80984865055086</v>
      </c>
      <c r="I75" s="28">
        <v>196.78726830160304</v>
      </c>
      <c r="J75" s="28">
        <v>273.59992293518076</v>
      </c>
      <c r="K75" s="28">
        <v>342.47629335232659</v>
      </c>
      <c r="L75" s="28">
        <v>360.73376298460084</v>
      </c>
      <c r="M75" s="28">
        <v>394.35953158511074</v>
      </c>
      <c r="N75" s="28">
        <v>384.61140398287171</v>
      </c>
      <c r="O75" s="28">
        <v>369.89490328819193</v>
      </c>
      <c r="P75" s="28">
        <v>361.40871677835821</v>
      </c>
      <c r="Q75" s="28">
        <v>400.03499274312526</v>
      </c>
      <c r="R75" s="28">
        <v>433.8648851190228</v>
      </c>
      <c r="S75" s="28">
        <v>471.76042035743012</v>
      </c>
      <c r="T75" s="28">
        <v>496.8133010810343</v>
      </c>
      <c r="U75" s="28">
        <v>526.40369844396628</v>
      </c>
      <c r="V75" s="28">
        <v>549.70074282645328</v>
      </c>
      <c r="W75" s="28">
        <v>576.45624523399056</v>
      </c>
      <c r="X75" s="28">
        <v>594.82281176291144</v>
      </c>
      <c r="Y75" s="28">
        <v>614.21017567501622</v>
      </c>
      <c r="Z75" s="28">
        <v>626.64700620738222</v>
      </c>
      <c r="AA75" s="28">
        <v>648.51853324615149</v>
      </c>
      <c r="AB75" s="28">
        <v>662.7929228365756</v>
      </c>
      <c r="AC75" s="28">
        <v>676.93723188622425</v>
      </c>
      <c r="AD75" s="28">
        <v>692.27263829207004</v>
      </c>
      <c r="AE75" s="28">
        <v>711.33828098619779</v>
      </c>
      <c r="AF75" s="28">
        <v>722.56684843941184</v>
      </c>
      <c r="AG75" s="28">
        <v>732.40839491759652</v>
      </c>
    </row>
    <row r="76" spans="1:33" x14ac:dyDescent="0.3">
      <c r="A76" s="30"/>
      <c r="B76" t="s">
        <v>240</v>
      </c>
      <c r="C76" s="28">
        <v>56.858920819142831</v>
      </c>
      <c r="D76" s="31">
        <v>80.54810972038355</v>
      </c>
      <c r="E76" s="29">
        <v>154.02616743468437</v>
      </c>
      <c r="F76" s="31">
        <v>265.72885694287612</v>
      </c>
      <c r="G76" s="28">
        <v>339.80608081134352</v>
      </c>
      <c r="H76" s="28">
        <v>415.49268875685885</v>
      </c>
      <c r="I76" s="28">
        <v>521.73429998462598</v>
      </c>
      <c r="J76" s="28">
        <v>727.37508374612241</v>
      </c>
      <c r="K76" s="28">
        <v>808.9528276198198</v>
      </c>
      <c r="L76" s="28">
        <v>1009.855186241189</v>
      </c>
      <c r="M76" s="28">
        <v>1270.793016179256</v>
      </c>
      <c r="N76" s="28">
        <v>1703.0240281677004</v>
      </c>
      <c r="O76" s="28">
        <v>2220.6035753974511</v>
      </c>
      <c r="P76" s="28">
        <v>2483.7839048901619</v>
      </c>
      <c r="Q76" s="28">
        <v>3048.8333810417198</v>
      </c>
      <c r="R76" s="28">
        <v>3410.4975168721594</v>
      </c>
      <c r="S76" s="28">
        <v>4006.5947527871363</v>
      </c>
      <c r="T76" s="28">
        <v>4342.906054250444</v>
      </c>
      <c r="U76" s="28">
        <v>4912.8389111920715</v>
      </c>
      <c r="V76" s="28">
        <v>5411.9539899393521</v>
      </c>
      <c r="W76" s="28">
        <v>5794.7435174028524</v>
      </c>
      <c r="X76" s="28">
        <v>6304.0345744700408</v>
      </c>
      <c r="Y76" s="28">
        <v>6680.5582908886026</v>
      </c>
      <c r="Z76" s="28">
        <v>7104.277008238294</v>
      </c>
      <c r="AA76" s="28">
        <v>7426.2199114910863</v>
      </c>
      <c r="AB76" s="28">
        <v>7756.4459385210239</v>
      </c>
      <c r="AC76" s="28">
        <v>8044.8543611156747</v>
      </c>
      <c r="AD76" s="28">
        <v>8355.9579302067104</v>
      </c>
      <c r="AE76" s="28">
        <v>8613.797128555887</v>
      </c>
      <c r="AF76" s="28">
        <v>8858.331681980173</v>
      </c>
      <c r="AG76" s="28">
        <v>9113.5221491093125</v>
      </c>
    </row>
    <row r="77" spans="1:33" x14ac:dyDescent="0.3">
      <c r="A77" s="30"/>
      <c r="B77" t="s">
        <v>241</v>
      </c>
      <c r="C77" s="28">
        <v>0</v>
      </c>
      <c r="D77" s="31">
        <v>0</v>
      </c>
      <c r="E77" s="29">
        <v>0</v>
      </c>
      <c r="F77" s="31">
        <v>0</v>
      </c>
      <c r="G77" s="28">
        <v>1.3425995217576201</v>
      </c>
      <c r="H77" s="28">
        <v>11.853300565072061</v>
      </c>
      <c r="I77" s="28">
        <v>22.313420945242115</v>
      </c>
      <c r="J77" s="28">
        <v>32.790950825529535</v>
      </c>
      <c r="K77" s="28">
        <v>43.3817826021766</v>
      </c>
      <c r="L77" s="28">
        <v>54.059525744091957</v>
      </c>
      <c r="M77" s="28">
        <v>64.780320318847089</v>
      </c>
      <c r="N77" s="28">
        <v>78.45456104720256</v>
      </c>
      <c r="O77" s="28">
        <v>92.042838829180255</v>
      </c>
      <c r="P77" s="28">
        <v>110.16557645462444</v>
      </c>
      <c r="Q77" s="28">
        <v>123.60075465758337</v>
      </c>
      <c r="R77" s="28">
        <v>137.72652663385134</v>
      </c>
      <c r="S77" s="28">
        <v>162.99706002575431</v>
      </c>
      <c r="T77" s="28">
        <v>189.36364110561135</v>
      </c>
      <c r="U77" s="28">
        <v>216.70781452059964</v>
      </c>
      <c r="V77" s="28">
        <v>246.16118392759199</v>
      </c>
      <c r="W77" s="28">
        <v>276.33725484582646</v>
      </c>
      <c r="X77" s="28">
        <v>294.21981353419778</v>
      </c>
      <c r="Y77" s="28">
        <v>314.27736481358806</v>
      </c>
      <c r="Z77" s="28">
        <v>335.79379323696321</v>
      </c>
      <c r="AA77" s="28">
        <v>365.18346674173245</v>
      </c>
      <c r="AB77" s="28">
        <v>394.48619559447889</v>
      </c>
      <c r="AC77" s="28">
        <v>435.28919423541811</v>
      </c>
      <c r="AD77" s="28">
        <v>469.35355659479137</v>
      </c>
      <c r="AE77" s="28">
        <v>516.36901024190047</v>
      </c>
      <c r="AF77" s="28">
        <v>572.53640247106159</v>
      </c>
      <c r="AG77" s="28">
        <v>614.84732745846304</v>
      </c>
    </row>
    <row r="78" spans="1:33" x14ac:dyDescent="0.3">
      <c r="A78" s="30"/>
      <c r="B78" t="s">
        <v>242</v>
      </c>
      <c r="C78" s="28">
        <v>0</v>
      </c>
      <c r="D78" s="31">
        <v>0</v>
      </c>
      <c r="E78" s="29">
        <v>0</v>
      </c>
      <c r="F78" s="31">
        <v>0</v>
      </c>
      <c r="G78" s="28">
        <v>306.33333333333331</v>
      </c>
      <c r="H78" s="28">
        <v>612.66666666666663</v>
      </c>
      <c r="I78" s="28">
        <v>919</v>
      </c>
      <c r="J78" s="28">
        <v>1225.3333333333333</v>
      </c>
      <c r="K78" s="28">
        <v>1531.6666666666665</v>
      </c>
      <c r="L78" s="28">
        <v>1837.9999999999998</v>
      </c>
      <c r="M78" s="28">
        <v>1838</v>
      </c>
      <c r="N78" s="28">
        <v>1838</v>
      </c>
      <c r="O78" s="28">
        <v>1838</v>
      </c>
      <c r="P78" s="28">
        <v>1838</v>
      </c>
      <c r="Q78" s="28">
        <v>1838</v>
      </c>
      <c r="R78" s="28">
        <v>1838</v>
      </c>
      <c r="S78" s="28">
        <v>1838</v>
      </c>
      <c r="T78" s="28">
        <v>1838</v>
      </c>
      <c r="U78" s="28">
        <v>1838</v>
      </c>
      <c r="V78" s="28">
        <v>1838</v>
      </c>
      <c r="W78" s="28">
        <v>1838</v>
      </c>
      <c r="X78" s="28">
        <v>1838</v>
      </c>
      <c r="Y78" s="28">
        <v>1838</v>
      </c>
      <c r="Z78" s="28">
        <v>1838</v>
      </c>
      <c r="AA78" s="28">
        <v>1838</v>
      </c>
      <c r="AB78" s="28">
        <v>1838</v>
      </c>
      <c r="AC78" s="28">
        <v>1838</v>
      </c>
      <c r="AD78" s="28">
        <v>1838</v>
      </c>
      <c r="AE78" s="28">
        <v>1838</v>
      </c>
      <c r="AF78" s="28">
        <v>1838</v>
      </c>
      <c r="AG78" s="28">
        <v>1838</v>
      </c>
    </row>
    <row r="79" spans="1:33" x14ac:dyDescent="0.3">
      <c r="A79" s="30" t="s">
        <v>123</v>
      </c>
      <c r="C79" s="28">
        <v>39620.79093382007</v>
      </c>
      <c r="D79" s="31">
        <v>39719.073150641358</v>
      </c>
      <c r="E79" s="29">
        <v>39280.307424384679</v>
      </c>
      <c r="F79" s="31">
        <v>39491.617163279778</v>
      </c>
      <c r="G79" s="28">
        <v>40036.962531377612</v>
      </c>
      <c r="H79" s="28">
        <v>40442.572780101458</v>
      </c>
      <c r="I79" s="28">
        <v>40654.257274361633</v>
      </c>
      <c r="J79" s="28">
        <v>41380.028642438279</v>
      </c>
      <c r="K79" s="28">
        <v>41920.510777410505</v>
      </c>
      <c r="L79" s="28">
        <v>42506.355054128078</v>
      </c>
      <c r="M79" s="28">
        <v>42654.537173195698</v>
      </c>
      <c r="N79" s="28">
        <v>43099.515012970529</v>
      </c>
      <c r="O79" s="28">
        <v>43611.216835551124</v>
      </c>
      <c r="P79" s="28">
        <v>43885.531016890935</v>
      </c>
      <c r="Q79" s="28">
        <v>44530.692635779058</v>
      </c>
      <c r="R79" s="28">
        <v>44958.296912303987</v>
      </c>
      <c r="S79" s="28">
        <v>45645.339605470552</v>
      </c>
      <c r="T79" s="28">
        <v>46058.742879577418</v>
      </c>
      <c r="U79" s="28">
        <v>46702.789011193512</v>
      </c>
      <c r="V79" s="28">
        <v>47259.520827509812</v>
      </c>
      <c r="W79" s="28">
        <v>47727.575356500965</v>
      </c>
      <c r="X79" s="28">
        <v>48296.560908928288</v>
      </c>
      <c r="Y79" s="28">
        <v>48714.483535540712</v>
      </c>
      <c r="Z79" s="28">
        <v>49165.147281258229</v>
      </c>
      <c r="AA79" s="28">
        <v>49539.926530359473</v>
      </c>
      <c r="AB79" s="28">
        <v>49910.220018960586</v>
      </c>
      <c r="AC79" s="28">
        <v>50248.719057513066</v>
      </c>
      <c r="AD79" s="28">
        <v>50589.990437893568</v>
      </c>
      <c r="AE79" s="28">
        <v>50900.612988784</v>
      </c>
      <c r="AF79" s="28">
        <v>51169.909751709871</v>
      </c>
      <c r="AG79" s="28">
        <v>51437.322554068371</v>
      </c>
    </row>
    <row r="80" spans="1:33" x14ac:dyDescent="0.3">
      <c r="A80" s="30"/>
      <c r="B80" s="32" t="s">
        <v>243</v>
      </c>
      <c r="C80" s="33">
        <v>0</v>
      </c>
      <c r="D80" s="34">
        <v>0</v>
      </c>
      <c r="E80" s="35">
        <v>0</v>
      </c>
      <c r="F80" s="34">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row>
    <row r="81" spans="1:33" x14ac:dyDescent="0.3">
      <c r="A81" s="30"/>
    </row>
    <row r="82" spans="1:33" x14ac:dyDescent="0.3">
      <c r="A82" s="8" t="s">
        <v>244</v>
      </c>
      <c r="B82" s="8"/>
      <c r="C82" s="25"/>
      <c r="D82" s="26"/>
      <c r="E82" s="27"/>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3" x14ac:dyDescent="0.3">
      <c r="A83" s="36" t="s">
        <v>245</v>
      </c>
      <c r="B83" t="s">
        <v>246</v>
      </c>
      <c r="C83" s="28">
        <v>24023.925472948402</v>
      </c>
      <c r="D83" s="31">
        <v>23992.385725084052</v>
      </c>
      <c r="E83" s="29">
        <v>26013.444019127881</v>
      </c>
      <c r="F83" s="31">
        <v>26309.682389303744</v>
      </c>
      <c r="G83" s="28">
        <v>24049.40302063393</v>
      </c>
      <c r="H83" s="28">
        <v>24049.40302063393</v>
      </c>
      <c r="I83" s="28">
        <v>24049.40302063393</v>
      </c>
      <c r="J83" s="28">
        <v>24049.40302063393</v>
      </c>
      <c r="K83" s="28">
        <v>24049.404137606605</v>
      </c>
      <c r="L83" s="28">
        <v>24058.33559215696</v>
      </c>
      <c r="M83" s="28">
        <v>24058.336740542396</v>
      </c>
      <c r="N83" s="28">
        <v>24058.338421441284</v>
      </c>
      <c r="O83" s="28">
        <v>24059.858175879443</v>
      </c>
      <c r="P83" s="28">
        <v>24073.021218342699</v>
      </c>
      <c r="Q83" s="28">
        <v>24090.821908510097</v>
      </c>
      <c r="R83" s="28">
        <v>24110.086726275618</v>
      </c>
      <c r="S83" s="28">
        <v>24139.383478957559</v>
      </c>
      <c r="T83" s="28">
        <v>24168.344017657022</v>
      </c>
      <c r="U83" s="28">
        <v>24204.871721689058</v>
      </c>
      <c r="V83" s="28">
        <v>24243.320854019545</v>
      </c>
      <c r="W83" s="28">
        <v>24282.218479402269</v>
      </c>
      <c r="X83" s="28">
        <v>24326.887000905888</v>
      </c>
      <c r="Y83" s="28">
        <v>24368.483653968804</v>
      </c>
      <c r="Z83" s="28">
        <v>24411.162665730877</v>
      </c>
      <c r="AA83" s="28">
        <v>24451.347498665044</v>
      </c>
      <c r="AB83" s="28">
        <v>24489.884178152704</v>
      </c>
      <c r="AC83" s="28">
        <v>24526.885559854411</v>
      </c>
      <c r="AD83" s="28">
        <v>24562.807736812443</v>
      </c>
      <c r="AE83" s="28">
        <v>24595.979744518459</v>
      </c>
      <c r="AF83" s="28">
        <v>24626.028941599769</v>
      </c>
      <c r="AG83" s="28">
        <v>24653.323555824798</v>
      </c>
    </row>
    <row r="84" spans="1:33" x14ac:dyDescent="0.3">
      <c r="A84" s="30"/>
      <c r="B84" t="s">
        <v>247</v>
      </c>
      <c r="C84" s="28">
        <v>7778.0811815964398</v>
      </c>
      <c r="D84" s="31">
        <v>7917.7939017710796</v>
      </c>
      <c r="E84" s="29">
        <v>7983.5896186215496</v>
      </c>
      <c r="F84" s="31">
        <v>7708.993259657399</v>
      </c>
      <c r="G84" s="28">
        <v>8247.2704886849115</v>
      </c>
      <c r="H84" s="28">
        <v>9488.0091243245697</v>
      </c>
      <c r="I84" s="28">
        <v>10356.7712596574</v>
      </c>
      <c r="J84" s="28">
        <v>10356.7712596574</v>
      </c>
      <c r="K84" s="28">
        <v>10356.773980208927</v>
      </c>
      <c r="L84" s="28">
        <v>10378.030058261551</v>
      </c>
      <c r="M84" s="28">
        <v>10378.033445107114</v>
      </c>
      <c r="N84" s="28">
        <v>10378.038349415345</v>
      </c>
      <c r="O84" s="28">
        <v>10381.933832601706</v>
      </c>
      <c r="P84" s="28">
        <v>10415.317897518044</v>
      </c>
      <c r="Q84" s="28">
        <v>10463.25251279738</v>
      </c>
      <c r="R84" s="28">
        <v>10518.162775805831</v>
      </c>
      <c r="S84" s="28">
        <v>10605.733254565099</v>
      </c>
      <c r="T84" s="28">
        <v>10697.148874025479</v>
      </c>
      <c r="U84" s="28">
        <v>10827.488919266496</v>
      </c>
      <c r="V84" s="28">
        <v>10980.565275114521</v>
      </c>
      <c r="W84" s="28">
        <v>11137.581153791078</v>
      </c>
      <c r="X84" s="28">
        <v>11320.228798862896</v>
      </c>
      <c r="Y84" s="28">
        <v>11492.762674931369</v>
      </c>
      <c r="Z84" s="28">
        <v>11672.221529242617</v>
      </c>
      <c r="AA84" s="28">
        <v>11843.614631890914</v>
      </c>
      <c r="AB84" s="28">
        <v>12010.285546150935</v>
      </c>
      <c r="AC84" s="28">
        <v>12172.514762011364</v>
      </c>
      <c r="AD84" s="28">
        <v>12332.177663409955</v>
      </c>
      <c r="AE84" s="28">
        <v>12481.655423502778</v>
      </c>
      <c r="AF84" s="28">
        <v>12618.862540317023</v>
      </c>
      <c r="AG84" s="28">
        <v>12745.051529797502</v>
      </c>
    </row>
    <row r="85" spans="1:33" x14ac:dyDescent="0.3">
      <c r="A85" s="30"/>
      <c r="B85" t="s">
        <v>248</v>
      </c>
      <c r="C85" s="28">
        <v>2282.2129960058091</v>
      </c>
      <c r="D85" s="31">
        <v>2616.2910358610711</v>
      </c>
      <c r="E85" s="29">
        <v>2836.8570418875529</v>
      </c>
      <c r="F85" s="31">
        <v>3196.2109408263641</v>
      </c>
      <c r="G85" s="28">
        <v>3865.4158946444368</v>
      </c>
      <c r="H85" s="28">
        <v>3993.8454697545658</v>
      </c>
      <c r="I85" s="28">
        <v>4103.2204697545658</v>
      </c>
      <c r="J85" s="28">
        <v>4518.8454697545658</v>
      </c>
      <c r="K85" s="28">
        <v>4518.8489921796772</v>
      </c>
      <c r="L85" s="28">
        <v>4590.7694896617786</v>
      </c>
      <c r="M85" s="28">
        <v>4590.787010880359</v>
      </c>
      <c r="N85" s="28">
        <v>4590.8193432776143</v>
      </c>
      <c r="O85" s="28">
        <v>4627.6902233021056</v>
      </c>
      <c r="P85" s="28">
        <v>4951.8560715915328</v>
      </c>
      <c r="Q85" s="28">
        <v>5370.0345053785377</v>
      </c>
      <c r="R85" s="28">
        <v>5799.4707087061888</v>
      </c>
      <c r="S85" s="28">
        <v>6418.9407608540123</v>
      </c>
      <c r="T85" s="28">
        <v>6988.974926663861</v>
      </c>
      <c r="U85" s="28">
        <v>7738.2530493502363</v>
      </c>
      <c r="V85" s="28">
        <v>8534.2279884427862</v>
      </c>
      <c r="W85" s="28">
        <v>9260.5999378436663</v>
      </c>
      <c r="X85" s="28">
        <v>10016.405279786048</v>
      </c>
      <c r="Y85" s="28">
        <v>10648.905970806149</v>
      </c>
      <c r="Z85" s="28">
        <v>11241.13437495508</v>
      </c>
      <c r="AA85" s="28">
        <v>11753.258198743273</v>
      </c>
      <c r="AB85" s="28">
        <v>12210.455260333878</v>
      </c>
      <c r="AC85" s="28">
        <v>12623.650856820217</v>
      </c>
      <c r="AD85" s="28">
        <v>13005.212353348574</v>
      </c>
      <c r="AE85" s="28">
        <v>13343.36937548248</v>
      </c>
      <c r="AF85" s="28">
        <v>13640.481638972966</v>
      </c>
      <c r="AG85" s="28">
        <v>13905.138053029332</v>
      </c>
    </row>
    <row r="86" spans="1:33" x14ac:dyDescent="0.3">
      <c r="A86" s="30"/>
      <c r="B86" t="s">
        <v>249</v>
      </c>
      <c r="C86" s="28">
        <v>0</v>
      </c>
      <c r="D86" s="31">
        <v>0</v>
      </c>
      <c r="E86" s="29">
        <v>0</v>
      </c>
      <c r="F86" s="31">
        <v>0</v>
      </c>
      <c r="G86" s="28">
        <v>0</v>
      </c>
      <c r="H86" s="28">
        <v>0</v>
      </c>
      <c r="I86" s="28">
        <v>0</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c r="AF86" s="28">
        <v>0</v>
      </c>
      <c r="AG86" s="28">
        <v>0</v>
      </c>
    </row>
    <row r="87" spans="1:33" x14ac:dyDescent="0.3">
      <c r="A87" s="30"/>
      <c r="B87" t="s">
        <v>250</v>
      </c>
      <c r="C87" s="28">
        <v>159.36280721696431</v>
      </c>
      <c r="D87" s="31">
        <v>208.08555525090409</v>
      </c>
      <c r="E87" s="29">
        <v>281.47428596401403</v>
      </c>
      <c r="F87" s="31">
        <v>366.64739340893817</v>
      </c>
      <c r="G87" s="28">
        <v>425.26771731758504</v>
      </c>
      <c r="H87" s="28">
        <v>482.49575091572802</v>
      </c>
      <c r="I87" s="28">
        <v>538.43667736983878</v>
      </c>
      <c r="J87" s="28">
        <v>594.60748127827196</v>
      </c>
      <c r="K87" s="28">
        <v>651.00302821847185</v>
      </c>
      <c r="L87" s="28">
        <v>707.60258870472637</v>
      </c>
      <c r="M87" s="28">
        <v>764.43297869814558</v>
      </c>
      <c r="N87" s="28">
        <v>821.48902362190847</v>
      </c>
      <c r="O87" s="28">
        <v>878.76800592777056</v>
      </c>
      <c r="P87" s="28">
        <v>936.24341603528273</v>
      </c>
      <c r="Q87" s="28">
        <v>993.92627984601518</v>
      </c>
      <c r="R87" s="28">
        <v>1051.8188088606357</v>
      </c>
      <c r="S87" s="28">
        <v>1109.9088825815277</v>
      </c>
      <c r="T87" s="28">
        <v>1168.178089129842</v>
      </c>
      <c r="U87" s="28">
        <v>1226.6256100541682</v>
      </c>
      <c r="V87" s="28">
        <v>1285.2454396821711</v>
      </c>
      <c r="W87" s="28">
        <v>1344.0624092675871</v>
      </c>
      <c r="X87" s="28">
        <v>1403.0624255838634</v>
      </c>
      <c r="Y87" s="28">
        <v>1462.2318846356766</v>
      </c>
      <c r="Z87" s="28">
        <v>1521.5563319235689</v>
      </c>
      <c r="AA87" s="28">
        <v>1581.0314196951499</v>
      </c>
      <c r="AB87" s="28">
        <v>1640.6547092916221</v>
      </c>
      <c r="AC87" s="28">
        <v>1700.4326082457762</v>
      </c>
      <c r="AD87" s="28">
        <v>1760.3562496294744</v>
      </c>
      <c r="AE87" s="28">
        <v>1820.4269534624814</v>
      </c>
      <c r="AF87" s="28">
        <v>1880.6087733427005</v>
      </c>
      <c r="AG87" s="28">
        <v>1940.9010174663579</v>
      </c>
    </row>
    <row r="88" spans="1:33" x14ac:dyDescent="0.3">
      <c r="A88" s="30"/>
      <c r="B88" t="s">
        <v>251</v>
      </c>
      <c r="C88" s="28">
        <v>0</v>
      </c>
      <c r="D88" s="31">
        <v>0</v>
      </c>
      <c r="E88" s="29">
        <v>0</v>
      </c>
      <c r="F88" s="31">
        <v>0</v>
      </c>
      <c r="G88" s="28">
        <v>111.05651355506691</v>
      </c>
      <c r="H88" s="28">
        <v>404.61569809371758</v>
      </c>
      <c r="I88" s="28">
        <v>543.1306210910551</v>
      </c>
      <c r="J88" s="28">
        <v>545.11021670395371</v>
      </c>
      <c r="K88" s="28">
        <v>545.19051675463925</v>
      </c>
      <c r="L88" s="28">
        <v>985.27043301637775</v>
      </c>
      <c r="M88" s="28">
        <v>985.30681656680076</v>
      </c>
      <c r="N88" s="28">
        <v>985.35555896242852</v>
      </c>
      <c r="O88" s="28">
        <v>1027.8576827636336</v>
      </c>
      <c r="P88" s="28">
        <v>1381.6256529771561</v>
      </c>
      <c r="Q88" s="28">
        <v>1742.4654365809795</v>
      </c>
      <c r="R88" s="28">
        <v>2028.6346730756425</v>
      </c>
      <c r="S88" s="28">
        <v>2358.5272302173807</v>
      </c>
      <c r="T88" s="28">
        <v>2593.8907401464812</v>
      </c>
      <c r="U88" s="28">
        <v>2821.7005194226199</v>
      </c>
      <c r="V88" s="28">
        <v>2982.8055612414992</v>
      </c>
      <c r="W88" s="28">
        <v>3105.3843489305755</v>
      </c>
      <c r="X88" s="28">
        <v>3227.0582784847002</v>
      </c>
      <c r="Y88" s="28">
        <v>3332.9544644167022</v>
      </c>
      <c r="Z88" s="28">
        <v>3436.7602708061527</v>
      </c>
      <c r="AA88" s="28">
        <v>3534.7259984527204</v>
      </c>
      <c r="AB88" s="28">
        <v>3622.4598113939223</v>
      </c>
      <c r="AC88" s="28">
        <v>3709.860190262586</v>
      </c>
      <c r="AD88" s="28">
        <v>3795.6824033696057</v>
      </c>
      <c r="AE88" s="28">
        <v>3876.802408326862</v>
      </c>
      <c r="AF88" s="28">
        <v>3952.07877458756</v>
      </c>
      <c r="AG88" s="28">
        <v>4023.8437255982408</v>
      </c>
    </row>
    <row r="89" spans="1:33" x14ac:dyDescent="0.3">
      <c r="A89" s="30"/>
      <c r="B89" t="s">
        <v>252</v>
      </c>
      <c r="C89" s="28">
        <v>209.88888570849872</v>
      </c>
      <c r="D89" s="31">
        <v>203.0858135613006</v>
      </c>
      <c r="E89" s="29">
        <v>204.00514760999897</v>
      </c>
      <c r="F89" s="31">
        <v>182.89586075622765</v>
      </c>
      <c r="G89" s="28">
        <v>182.89586075622765</v>
      </c>
      <c r="H89" s="28">
        <v>182.89586075622765</v>
      </c>
      <c r="I89" s="28">
        <v>182.89586075622765</v>
      </c>
      <c r="J89" s="28">
        <v>182.89586075622765</v>
      </c>
      <c r="K89" s="28">
        <v>182.89586075622765</v>
      </c>
      <c r="L89" s="28">
        <v>773.80495166531853</v>
      </c>
      <c r="M89" s="28">
        <v>773.80495166531853</v>
      </c>
      <c r="N89" s="28">
        <v>773.80495166531853</v>
      </c>
      <c r="O89" s="28">
        <v>773.80495166531864</v>
      </c>
      <c r="P89" s="28">
        <v>773.80495166531853</v>
      </c>
      <c r="Q89" s="28">
        <v>773.80495166531853</v>
      </c>
      <c r="R89" s="28">
        <v>773.80495166531853</v>
      </c>
      <c r="S89" s="28">
        <v>773.80495166531864</v>
      </c>
      <c r="T89" s="28">
        <v>773.80495166531864</v>
      </c>
      <c r="U89" s="28">
        <v>773.80495166531853</v>
      </c>
      <c r="V89" s="28">
        <v>773.80495166531853</v>
      </c>
      <c r="W89" s="28">
        <v>773.80495166531853</v>
      </c>
      <c r="X89" s="28">
        <v>773.80495166531841</v>
      </c>
      <c r="Y89" s="28">
        <v>773.80495166531853</v>
      </c>
      <c r="Z89" s="28">
        <v>773.80495166531853</v>
      </c>
      <c r="AA89" s="28">
        <v>773.80495166531853</v>
      </c>
      <c r="AB89" s="28">
        <v>773.80495166531864</v>
      </c>
      <c r="AC89" s="28">
        <v>773.80495166531853</v>
      </c>
      <c r="AD89" s="28">
        <v>773.80495166531864</v>
      </c>
      <c r="AE89" s="28">
        <v>773.80495166531853</v>
      </c>
      <c r="AF89" s="28">
        <v>773.80495166531853</v>
      </c>
      <c r="AG89" s="28">
        <v>773.80495166531864</v>
      </c>
    </row>
    <row r="90" spans="1:33" x14ac:dyDescent="0.3">
      <c r="A90" s="30"/>
      <c r="B90" t="s">
        <v>253</v>
      </c>
      <c r="C90" s="28">
        <v>12.798058359087143</v>
      </c>
      <c r="D90" s="31">
        <v>25.566400689974863</v>
      </c>
      <c r="E90" s="29">
        <v>6.79836075425969</v>
      </c>
      <c r="F90" s="31">
        <v>4.4769927705088328</v>
      </c>
      <c r="G90" s="28">
        <v>10</v>
      </c>
      <c r="H90" s="28">
        <v>10</v>
      </c>
      <c r="I90" s="28">
        <v>10</v>
      </c>
      <c r="J90" s="28">
        <v>10</v>
      </c>
      <c r="K90" s="28">
        <v>10</v>
      </c>
      <c r="L90" s="28">
        <v>10</v>
      </c>
      <c r="M90" s="28">
        <v>10</v>
      </c>
      <c r="N90" s="28">
        <v>10</v>
      </c>
      <c r="O90" s="28">
        <v>10</v>
      </c>
      <c r="P90" s="28">
        <v>10</v>
      </c>
      <c r="Q90" s="28">
        <v>10</v>
      </c>
      <c r="R90" s="28">
        <v>10</v>
      </c>
      <c r="S90" s="28">
        <v>10</v>
      </c>
      <c r="T90" s="28">
        <v>10</v>
      </c>
      <c r="U90" s="28">
        <v>10</v>
      </c>
      <c r="V90" s="28">
        <v>10</v>
      </c>
      <c r="W90" s="28">
        <v>10</v>
      </c>
      <c r="X90" s="28">
        <v>10</v>
      </c>
      <c r="Y90" s="28">
        <v>10</v>
      </c>
      <c r="Z90" s="28">
        <v>10</v>
      </c>
      <c r="AA90" s="28">
        <v>10</v>
      </c>
      <c r="AB90" s="28">
        <v>10</v>
      </c>
      <c r="AC90" s="28">
        <v>10</v>
      </c>
      <c r="AD90" s="28">
        <v>10</v>
      </c>
      <c r="AE90" s="28">
        <v>10</v>
      </c>
      <c r="AF90" s="28">
        <v>10</v>
      </c>
      <c r="AG90" s="28">
        <v>10</v>
      </c>
    </row>
    <row r="91" spans="1:33" x14ac:dyDescent="0.3">
      <c r="A91" s="30"/>
      <c r="B91" t="s">
        <v>254</v>
      </c>
      <c r="C91" s="28">
        <v>1575.5341689115473</v>
      </c>
      <c r="D91" s="31">
        <v>2376.7824131594821</v>
      </c>
      <c r="E91" s="29">
        <v>671.81600594598012</v>
      </c>
      <c r="F91" s="31">
        <v>449.89858841247087</v>
      </c>
      <c r="G91" s="28">
        <v>519.41061129621721</v>
      </c>
      <c r="H91" s="28">
        <v>570.90015054606783</v>
      </c>
      <c r="I91" s="28">
        <v>626.28762343287133</v>
      </c>
      <c r="J91" s="28">
        <v>673.33472721062287</v>
      </c>
      <c r="K91" s="28">
        <v>715.93807779709641</v>
      </c>
      <c r="L91" s="28">
        <v>215.11032036278993</v>
      </c>
      <c r="M91" s="28">
        <v>270.81079472273552</v>
      </c>
      <c r="N91" s="28">
        <v>370.18522395188734</v>
      </c>
      <c r="O91" s="28">
        <v>525.59397928673934</v>
      </c>
      <c r="P91" s="28">
        <v>396.3585957965131</v>
      </c>
      <c r="Q91" s="28">
        <v>377.90292972007808</v>
      </c>
      <c r="R91" s="28">
        <v>311.39237884269392</v>
      </c>
      <c r="S91" s="28">
        <v>269.66576933003216</v>
      </c>
      <c r="T91" s="28">
        <v>192.91851515939754</v>
      </c>
      <c r="U91" s="28">
        <v>148.28028580288719</v>
      </c>
      <c r="V91" s="28">
        <v>91.128252666963931</v>
      </c>
      <c r="W91" s="28">
        <v>37.174578854594529</v>
      </c>
      <c r="X91" s="28">
        <v>2.6250587111205732</v>
      </c>
      <c r="Y91" s="28">
        <v>-37.330735830857975</v>
      </c>
      <c r="Z91" s="28">
        <v>-63.395675909166016</v>
      </c>
      <c r="AA91" s="28">
        <v>-73.040913874679973</v>
      </c>
      <c r="AB91" s="28">
        <v>-2.4744404712655523</v>
      </c>
      <c r="AC91" s="28">
        <v>44.634900215101197</v>
      </c>
      <c r="AD91" s="28">
        <v>81.377676166364608</v>
      </c>
      <c r="AE91" s="28">
        <v>106.68142423380471</v>
      </c>
      <c r="AF91" s="28">
        <v>126.47709413841142</v>
      </c>
      <c r="AG91" s="28">
        <v>144.55224140432233</v>
      </c>
    </row>
    <row r="92" spans="1:33" x14ac:dyDescent="0.3">
      <c r="A92" s="30"/>
      <c r="B92" t="s">
        <v>255</v>
      </c>
      <c r="C92" s="28">
        <v>5060.6589645436898</v>
      </c>
      <c r="D92" s="31">
        <v>3799.7843484925129</v>
      </c>
      <c r="E92" s="29">
        <v>3520.6272751640336</v>
      </c>
      <c r="F92" s="31">
        <v>3432.9858963486067</v>
      </c>
      <c r="G92" s="28">
        <v>4912.5309432304284</v>
      </c>
      <c r="H92" s="28">
        <v>4019.9659029303489</v>
      </c>
      <c r="I92" s="28">
        <v>3809.1925826031847</v>
      </c>
      <c r="J92" s="28">
        <v>3713.5403472347552</v>
      </c>
      <c r="K92" s="28">
        <v>3714.8970553163626</v>
      </c>
      <c r="L92" s="28">
        <v>4249.4824533858136</v>
      </c>
      <c r="M92" s="28">
        <v>4024.3783055709537</v>
      </c>
      <c r="N92" s="28">
        <v>4057.1745845452797</v>
      </c>
      <c r="O92" s="28">
        <v>4314.8778011777877</v>
      </c>
      <c r="P92" s="28">
        <v>4008.1467371683084</v>
      </c>
      <c r="Q92" s="28">
        <v>3893.4572320852699</v>
      </c>
      <c r="R92" s="28">
        <v>3681.689825120975</v>
      </c>
      <c r="S92" s="28">
        <v>3497.0569759209584</v>
      </c>
      <c r="T92" s="28">
        <v>3249.4993481319721</v>
      </c>
      <c r="U92" s="28">
        <v>3057.8841074437755</v>
      </c>
      <c r="V92" s="28">
        <v>2845.1482230141983</v>
      </c>
      <c r="W92" s="28">
        <v>2660.1604365264975</v>
      </c>
      <c r="X92" s="28">
        <v>2517.0027097146776</v>
      </c>
      <c r="Y92" s="28">
        <v>2376.2988426858628</v>
      </c>
      <c r="Z92" s="28">
        <v>2270.3270053660135</v>
      </c>
      <c r="AA92" s="28">
        <v>2158.4162345456853</v>
      </c>
      <c r="AB92" s="28">
        <v>1989.4514693055953</v>
      </c>
      <c r="AC92" s="28">
        <v>1860.2293682298689</v>
      </c>
      <c r="AD92" s="28">
        <v>1757.9919699986469</v>
      </c>
      <c r="AE92" s="28">
        <v>1670.0603411784541</v>
      </c>
      <c r="AF92" s="28">
        <v>1597.6008234110332</v>
      </c>
      <c r="AG92" s="28">
        <v>1535.8656197175685</v>
      </c>
    </row>
    <row r="93" spans="1:33" x14ac:dyDescent="0.3">
      <c r="A93" t="s">
        <v>256</v>
      </c>
      <c r="B93" t="s">
        <v>247</v>
      </c>
      <c r="C93" s="28">
        <v>55.489250000000538</v>
      </c>
      <c r="D93" s="31">
        <v>50.499250000000757</v>
      </c>
      <c r="E93" s="29">
        <v>49.127999999990607</v>
      </c>
      <c r="F93" s="31">
        <v>49.127999999990607</v>
      </c>
      <c r="G93" s="28">
        <v>49.127999999990607</v>
      </c>
      <c r="H93" s="28">
        <v>49.127999999990607</v>
      </c>
      <c r="I93" s="28">
        <v>49.127999999990607</v>
      </c>
      <c r="J93" s="28">
        <v>49.127999999990607</v>
      </c>
      <c r="K93" s="28">
        <v>49.127999999990607</v>
      </c>
      <c r="L93" s="28">
        <v>49.127999999990607</v>
      </c>
      <c r="M93" s="28">
        <v>49.127999999990607</v>
      </c>
      <c r="N93" s="28">
        <v>49.127999999990607</v>
      </c>
      <c r="O93" s="28">
        <v>49.127999999990607</v>
      </c>
      <c r="P93" s="28">
        <v>49.127999999990607</v>
      </c>
      <c r="Q93" s="28">
        <v>49.127999999990607</v>
      </c>
      <c r="R93" s="28">
        <v>49.127999999990607</v>
      </c>
      <c r="S93" s="28">
        <v>49.127999999990607</v>
      </c>
      <c r="T93" s="28">
        <v>49.127999999990607</v>
      </c>
      <c r="U93" s="28">
        <v>49.127999999990607</v>
      </c>
      <c r="V93" s="28">
        <v>49.127999999990607</v>
      </c>
      <c r="W93" s="28">
        <v>49.127999999990607</v>
      </c>
      <c r="X93" s="28">
        <v>49.127999999990607</v>
      </c>
      <c r="Y93" s="28">
        <v>49.127999999990607</v>
      </c>
      <c r="Z93" s="28">
        <v>49.127999999990607</v>
      </c>
      <c r="AA93" s="28">
        <v>49.127999999990607</v>
      </c>
      <c r="AB93" s="28">
        <v>49.127999999990607</v>
      </c>
      <c r="AC93" s="28">
        <v>49.127999999990607</v>
      </c>
      <c r="AD93" s="28">
        <v>49.127999999990607</v>
      </c>
      <c r="AE93" s="28">
        <v>49.127999999990607</v>
      </c>
      <c r="AF93" s="28">
        <v>49.127999999990607</v>
      </c>
      <c r="AG93" s="28">
        <v>49.127999999990607</v>
      </c>
    </row>
    <row r="94" spans="1:33" x14ac:dyDescent="0.3">
      <c r="A94" s="30"/>
      <c r="B94" t="s">
        <v>257</v>
      </c>
      <c r="C94" s="28">
        <v>61.493674978642986</v>
      </c>
      <c r="D94" s="31">
        <v>62.344778345798005</v>
      </c>
      <c r="E94" s="29">
        <v>61.509252500000002</v>
      </c>
      <c r="F94" s="31">
        <v>61.509252500000002</v>
      </c>
      <c r="G94" s="28">
        <v>61.509252500000002</v>
      </c>
      <c r="H94" s="28">
        <v>61.509252500000002</v>
      </c>
      <c r="I94" s="28">
        <v>61.509252500000002</v>
      </c>
      <c r="J94" s="28">
        <v>61.509252500000002</v>
      </c>
      <c r="K94" s="28">
        <v>61.509252500000002</v>
      </c>
      <c r="L94" s="28">
        <v>61.509252500000002</v>
      </c>
      <c r="M94" s="28">
        <v>61.509252500000002</v>
      </c>
      <c r="N94" s="28">
        <v>61.509252500000002</v>
      </c>
      <c r="O94" s="28">
        <v>61.509252500000002</v>
      </c>
      <c r="P94" s="28">
        <v>61.509252500000002</v>
      </c>
      <c r="Q94" s="28">
        <v>61.509252500000002</v>
      </c>
      <c r="R94" s="28">
        <v>61.509252500000002</v>
      </c>
      <c r="S94" s="28">
        <v>61.509252500000002</v>
      </c>
      <c r="T94" s="28">
        <v>61.509252500000002</v>
      </c>
      <c r="U94" s="28">
        <v>61.509252500000002</v>
      </c>
      <c r="V94" s="28">
        <v>61.509252500000002</v>
      </c>
      <c r="W94" s="28">
        <v>61.509252500000002</v>
      </c>
      <c r="X94" s="28">
        <v>61.509252500000002</v>
      </c>
      <c r="Y94" s="28">
        <v>61.509252500000002</v>
      </c>
      <c r="Z94" s="28">
        <v>61.509252500000002</v>
      </c>
      <c r="AA94" s="28">
        <v>61.509252500000002</v>
      </c>
      <c r="AB94" s="28">
        <v>61.509252500000002</v>
      </c>
      <c r="AC94" s="28">
        <v>61.509252500000002</v>
      </c>
      <c r="AD94" s="28">
        <v>61.509252500000002</v>
      </c>
      <c r="AE94" s="28">
        <v>61.509252500000002</v>
      </c>
      <c r="AF94" s="28">
        <v>61.509252500000002</v>
      </c>
      <c r="AG94" s="28">
        <v>61.509252500000002</v>
      </c>
    </row>
    <row r="95" spans="1:33" x14ac:dyDescent="0.3">
      <c r="A95" s="30"/>
      <c r="B95" t="s">
        <v>258</v>
      </c>
      <c r="C95" s="28">
        <v>459.55249507923003</v>
      </c>
      <c r="D95" s="31">
        <v>483.16050719264098</v>
      </c>
      <c r="E95" s="29">
        <v>438.80561433795401</v>
      </c>
      <c r="F95" s="31">
        <v>438.80561433795401</v>
      </c>
      <c r="G95" s="28">
        <v>438.80561433795401</v>
      </c>
      <c r="H95" s="28">
        <v>438.80561433795401</v>
      </c>
      <c r="I95" s="28">
        <v>438.80561433795401</v>
      </c>
      <c r="J95" s="28">
        <v>438.80561433795401</v>
      </c>
      <c r="K95" s="28">
        <v>438.80561433795401</v>
      </c>
      <c r="L95" s="28">
        <v>438.80561433795401</v>
      </c>
      <c r="M95" s="28">
        <v>438.80561433795401</v>
      </c>
      <c r="N95" s="28">
        <v>438.80561433795401</v>
      </c>
      <c r="O95" s="28">
        <v>438.80561433795401</v>
      </c>
      <c r="P95" s="28">
        <v>438.80561433795401</v>
      </c>
      <c r="Q95" s="28">
        <v>438.80561433795401</v>
      </c>
      <c r="R95" s="28">
        <v>438.80561433795401</v>
      </c>
      <c r="S95" s="28">
        <v>438.80561433795401</v>
      </c>
      <c r="T95" s="28">
        <v>438.80561433795401</v>
      </c>
      <c r="U95" s="28">
        <v>438.80561433795401</v>
      </c>
      <c r="V95" s="28">
        <v>438.80561433795401</v>
      </c>
      <c r="W95" s="28">
        <v>438.80561433795401</v>
      </c>
      <c r="X95" s="28">
        <v>438.80561433795401</v>
      </c>
      <c r="Y95" s="28">
        <v>438.80561433795401</v>
      </c>
      <c r="Z95" s="28">
        <v>438.80561433795401</v>
      </c>
      <c r="AA95" s="28">
        <v>438.80561433795401</v>
      </c>
      <c r="AB95" s="28">
        <v>438.80561433795401</v>
      </c>
      <c r="AC95" s="28">
        <v>438.80561433795401</v>
      </c>
      <c r="AD95" s="28">
        <v>438.80561433795401</v>
      </c>
      <c r="AE95" s="28">
        <v>438.80561433795401</v>
      </c>
      <c r="AF95" s="28">
        <v>438.80561433795401</v>
      </c>
      <c r="AG95" s="28">
        <v>438.80561433795401</v>
      </c>
    </row>
    <row r="96" spans="1:33" x14ac:dyDescent="0.3">
      <c r="A96" s="30"/>
      <c r="B96" t="s">
        <v>259</v>
      </c>
      <c r="C96" s="28">
        <v>39.580750000000002</v>
      </c>
      <c r="D96" s="31">
        <v>43.119913735454404</v>
      </c>
      <c r="E96" s="29">
        <v>39.714678411818099</v>
      </c>
      <c r="F96" s="31">
        <v>39.714678411818099</v>
      </c>
      <c r="G96" s="28">
        <v>39.714678411818099</v>
      </c>
      <c r="H96" s="28">
        <v>39.714678411818099</v>
      </c>
      <c r="I96" s="28">
        <v>39.714678411818099</v>
      </c>
      <c r="J96" s="28">
        <v>39.714678411818099</v>
      </c>
      <c r="K96" s="28">
        <v>39.714678411818099</v>
      </c>
      <c r="L96" s="28">
        <v>39.714678411818099</v>
      </c>
      <c r="M96" s="28">
        <v>39.714678411818099</v>
      </c>
      <c r="N96" s="28">
        <v>39.714678411818099</v>
      </c>
      <c r="O96" s="28">
        <v>39.714678411818099</v>
      </c>
      <c r="P96" s="28">
        <v>39.714678411818099</v>
      </c>
      <c r="Q96" s="28">
        <v>39.714678411818099</v>
      </c>
      <c r="R96" s="28">
        <v>39.714678411818099</v>
      </c>
      <c r="S96" s="28">
        <v>39.714678411818099</v>
      </c>
      <c r="T96" s="28">
        <v>39.714678411818099</v>
      </c>
      <c r="U96" s="28">
        <v>39.714678411818099</v>
      </c>
      <c r="V96" s="28">
        <v>39.714678411818099</v>
      </c>
      <c r="W96" s="28">
        <v>39.714678411818099</v>
      </c>
      <c r="X96" s="28">
        <v>39.714678411818099</v>
      </c>
      <c r="Y96" s="28">
        <v>39.714678411818099</v>
      </c>
      <c r="Z96" s="28">
        <v>39.714678411818099</v>
      </c>
      <c r="AA96" s="28">
        <v>39.714678411818099</v>
      </c>
      <c r="AB96" s="28">
        <v>39.714678411818099</v>
      </c>
      <c r="AC96" s="28">
        <v>39.714678411818099</v>
      </c>
      <c r="AD96" s="28">
        <v>39.714678411818099</v>
      </c>
      <c r="AE96" s="28">
        <v>39.714678411818099</v>
      </c>
      <c r="AF96" s="28">
        <v>39.714678411818099</v>
      </c>
      <c r="AG96" s="28">
        <v>39.714678411818099</v>
      </c>
    </row>
    <row r="97" spans="1:34" x14ac:dyDescent="0.3">
      <c r="A97" s="30"/>
      <c r="B97" t="s">
        <v>253</v>
      </c>
      <c r="C97" s="28">
        <v>0.2399904368629997</v>
      </c>
      <c r="D97" s="31">
        <v>9.4181436863102874E-2</v>
      </c>
      <c r="E97" s="29">
        <v>0</v>
      </c>
      <c r="F97" s="31">
        <v>0</v>
      </c>
      <c r="G97" s="28">
        <v>0</v>
      </c>
      <c r="H97" s="28">
        <v>0</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row>
    <row r="98" spans="1:34" x14ac:dyDescent="0.3">
      <c r="A98" s="30"/>
      <c r="B98" t="s">
        <v>254</v>
      </c>
      <c r="C98" s="28">
        <v>583.36522471953981</v>
      </c>
      <c r="D98" s="31">
        <v>643.45934798421013</v>
      </c>
      <c r="E98" s="29">
        <v>582.10524072530097</v>
      </c>
      <c r="F98" s="31">
        <v>582.10524072530097</v>
      </c>
      <c r="G98" s="28">
        <v>582.10524072530097</v>
      </c>
      <c r="H98" s="28">
        <v>582.10524072530097</v>
      </c>
      <c r="I98" s="28">
        <v>225.72856733800523</v>
      </c>
      <c r="J98" s="28">
        <v>225.72856733800523</v>
      </c>
      <c r="K98" s="28">
        <v>225.72856733800523</v>
      </c>
      <c r="L98" s="28">
        <v>225.72856733800523</v>
      </c>
      <c r="M98" s="28">
        <v>225.72856733800523</v>
      </c>
      <c r="N98" s="28">
        <v>225.72856733800523</v>
      </c>
      <c r="O98" s="28">
        <v>225.72856733800523</v>
      </c>
      <c r="P98" s="28">
        <v>225.72856733800523</v>
      </c>
      <c r="Q98" s="28">
        <v>225.72856733800523</v>
      </c>
      <c r="R98" s="28">
        <v>225.72856733800523</v>
      </c>
      <c r="S98" s="28">
        <v>225.72856733800523</v>
      </c>
      <c r="T98" s="28">
        <v>225.72856733800523</v>
      </c>
      <c r="U98" s="28">
        <v>225.72856733800523</v>
      </c>
      <c r="V98" s="28">
        <v>225.72856733800523</v>
      </c>
      <c r="W98" s="28">
        <v>225.72856733800523</v>
      </c>
      <c r="X98" s="28">
        <v>225.72856733800523</v>
      </c>
      <c r="Y98" s="28">
        <v>225.72856733800523</v>
      </c>
      <c r="Z98" s="28">
        <v>225.72856733800523</v>
      </c>
      <c r="AA98" s="28">
        <v>225.72856733800523</v>
      </c>
      <c r="AB98" s="28">
        <v>225.72856733800523</v>
      </c>
      <c r="AC98" s="28">
        <v>225.72856733800523</v>
      </c>
      <c r="AD98" s="28">
        <v>225.72856733800523</v>
      </c>
      <c r="AE98" s="28">
        <v>225.72856733800523</v>
      </c>
      <c r="AF98" s="28">
        <v>225.72856733800523</v>
      </c>
      <c r="AG98" s="28">
        <v>225.72856733800523</v>
      </c>
    </row>
    <row r="99" spans="1:34" x14ac:dyDescent="0.3">
      <c r="A99" s="30"/>
      <c r="B99" t="s">
        <v>255</v>
      </c>
      <c r="C99" s="28">
        <v>872.88119945195012</v>
      </c>
      <c r="D99" s="31">
        <v>850.89328777811033</v>
      </c>
      <c r="E99" s="29">
        <v>789.87424647619991</v>
      </c>
      <c r="F99" s="31">
        <v>657.72983083446934</v>
      </c>
      <c r="G99" s="28">
        <v>556.1418773779327</v>
      </c>
      <c r="H99" s="28">
        <v>556.1418773779327</v>
      </c>
      <c r="I99" s="28">
        <v>556.1418773779327</v>
      </c>
      <c r="J99" s="28">
        <v>556.1418773779327</v>
      </c>
      <c r="K99" s="28">
        <v>556.1418773779327</v>
      </c>
      <c r="L99" s="28">
        <v>556.1418773779327</v>
      </c>
      <c r="M99" s="28">
        <v>556.1418773779327</v>
      </c>
      <c r="N99" s="28">
        <v>556.1418773779327</v>
      </c>
      <c r="O99" s="28">
        <v>556.1418773779327</v>
      </c>
      <c r="P99" s="28">
        <v>556.1418773779327</v>
      </c>
      <c r="Q99" s="28">
        <v>556.1418773779327</v>
      </c>
      <c r="R99" s="28">
        <v>556.1418773779327</v>
      </c>
      <c r="S99" s="28">
        <v>556.1418773779327</v>
      </c>
      <c r="T99" s="28">
        <v>556.1418773779327</v>
      </c>
      <c r="U99" s="28">
        <v>556.1418773779327</v>
      </c>
      <c r="V99" s="28">
        <v>556.1418773779327</v>
      </c>
      <c r="W99" s="28">
        <v>556.1418773779327</v>
      </c>
      <c r="X99" s="28">
        <v>556.1418773779327</v>
      </c>
      <c r="Y99" s="28">
        <v>556.1418773779327</v>
      </c>
      <c r="Z99" s="28">
        <v>556.1418773779327</v>
      </c>
      <c r="AA99" s="28">
        <v>556.1418773779327</v>
      </c>
      <c r="AB99" s="28">
        <v>556.1418773779327</v>
      </c>
      <c r="AC99" s="28">
        <v>556.1418773779327</v>
      </c>
      <c r="AD99" s="28">
        <v>556.1418773779327</v>
      </c>
      <c r="AE99" s="28">
        <v>556.1418773779327</v>
      </c>
      <c r="AF99" s="28">
        <v>556.1418773779327</v>
      </c>
      <c r="AG99" s="28">
        <v>556.1418773779327</v>
      </c>
    </row>
    <row r="100" spans="1:34" x14ac:dyDescent="0.3">
      <c r="A100" t="s">
        <v>260</v>
      </c>
      <c r="C100" s="28">
        <v>0</v>
      </c>
      <c r="D100" s="31">
        <v>0</v>
      </c>
      <c r="E100" s="29">
        <v>0</v>
      </c>
      <c r="F100" s="31">
        <v>66.20678776231216</v>
      </c>
      <c r="G100" s="28">
        <v>2.7897575750248507</v>
      </c>
      <c r="H100" s="28">
        <v>-446.19698503585096</v>
      </c>
      <c r="I100" s="28">
        <v>-875.61372687408584</v>
      </c>
      <c r="J100" s="28">
        <v>-512.23746350868169</v>
      </c>
      <c r="K100" s="28">
        <v>-26.671862524774042</v>
      </c>
      <c r="L100" s="28">
        <v>-613.15816280528816</v>
      </c>
      <c r="M100" s="28">
        <v>-338.63923321336915</v>
      </c>
      <c r="N100" s="28">
        <v>-30.057821775284538</v>
      </c>
      <c r="O100" s="28">
        <v>-6.2043427941825939</v>
      </c>
      <c r="P100" s="28">
        <v>-54.905166605545674</v>
      </c>
      <c r="Q100" s="28">
        <v>-106.19021234886168</v>
      </c>
      <c r="R100" s="28">
        <v>-197.96564416171168</v>
      </c>
      <c r="S100" s="28">
        <v>-335.7254295405146</v>
      </c>
      <c r="T100" s="28">
        <v>-539.31177692271012</v>
      </c>
      <c r="U100" s="28">
        <v>-791.62655243157496</v>
      </c>
      <c r="V100" s="28">
        <v>-1111.7520925715799</v>
      </c>
      <c r="W100" s="28">
        <v>-1459.2088931330218</v>
      </c>
      <c r="X100" s="28">
        <v>-1815.8781138948034</v>
      </c>
      <c r="Y100" s="28">
        <v>-2184.1385977565078</v>
      </c>
      <c r="Z100" s="28">
        <v>-2531.1486817129044</v>
      </c>
      <c r="AA100" s="28">
        <v>-2869.9975388569947</v>
      </c>
      <c r="AB100" s="28">
        <v>-3185.4726976314487</v>
      </c>
      <c r="AC100" s="28">
        <v>-3483.2296275105036</v>
      </c>
      <c r="AD100" s="28">
        <v>-3759.7021127913467</v>
      </c>
      <c r="AE100" s="28">
        <v>-4022.3318439104696</v>
      </c>
      <c r="AF100" s="28">
        <v>-4267.6287535463998</v>
      </c>
      <c r="AG100" s="28">
        <v>-4477.7328368237941</v>
      </c>
    </row>
    <row r="101" spans="1:34" x14ac:dyDescent="0.3">
      <c r="A101" s="30"/>
      <c r="C101" s="28">
        <v>35030.006763533987</v>
      </c>
      <c r="D101" s="28">
        <v>35533.646567066848</v>
      </c>
      <c r="E101" s="29">
        <v>37868.812980048948</v>
      </c>
      <c r="F101" s="28">
        <v>38313.872710790623</v>
      </c>
      <c r="G101" s="28">
        <v>37430.752362430103</v>
      </c>
      <c r="H101" s="28">
        <v>39150.707791316687</v>
      </c>
      <c r="I101" s="28">
        <v>40323.300776100972</v>
      </c>
      <c r="J101" s="28">
        <v>40797.076175622307</v>
      </c>
      <c r="K101" s="28">
        <v>40853.559382562511</v>
      </c>
      <c r="L101" s="28">
        <v>42043.255980304661</v>
      </c>
      <c r="M101" s="28">
        <v>42100.144810298087</v>
      </c>
      <c r="N101" s="28">
        <v>42157.288515221851</v>
      </c>
      <c r="O101" s="28">
        <v>42299.355738977923</v>
      </c>
      <c r="P101" s="28">
        <v>43081.31207496798</v>
      </c>
      <c r="Q101" s="28">
        <v>43983.748461616276</v>
      </c>
      <c r="R101" s="28">
        <v>44831.421511227185</v>
      </c>
      <c r="S101" s="28">
        <v>45955.741425678847</v>
      </c>
      <c r="T101" s="28">
        <v>46939.784466125951</v>
      </c>
      <c r="U101" s="28">
        <v>48142.187638285839</v>
      </c>
      <c r="V101" s="28">
        <v>49349.412937003784</v>
      </c>
      <c r="W101" s="28">
        <v>50453.09414773844</v>
      </c>
      <c r="X101" s="28">
        <v>51616.889602126663</v>
      </c>
      <c r="Y101" s="28">
        <v>52628.586467261972</v>
      </c>
      <c r="Z101" s="28">
        <v>53606.082991161558</v>
      </c>
      <c r="AA101" s="28">
        <v>54487.225565950364</v>
      </c>
      <c r="AB101" s="28">
        <v>55296.987323826324</v>
      </c>
      <c r="AC101" s="28">
        <v>56056.591795697626</v>
      </c>
      <c r="AD101" s="28">
        <v>56779.48422507332</v>
      </c>
      <c r="AE101" s="28">
        <v>57441.481723796329</v>
      </c>
      <c r="AF101" s="28">
        <v>58041.30848732328</v>
      </c>
      <c r="AG101" s="28">
        <v>58591.505700219495</v>
      </c>
      <c r="AH101" s="37"/>
    </row>
    <row r="102" spans="1:34" x14ac:dyDescent="0.3">
      <c r="A102" s="8" t="s">
        <v>261</v>
      </c>
      <c r="B102" s="8"/>
      <c r="C102" s="25"/>
      <c r="D102" s="26"/>
      <c r="E102" s="27"/>
      <c r="F102" s="38"/>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4" x14ac:dyDescent="0.3">
      <c r="A103" s="30"/>
      <c r="B103" t="s">
        <v>246</v>
      </c>
      <c r="C103" s="28">
        <v>5100.5</v>
      </c>
      <c r="D103" s="31">
        <v>5100.5</v>
      </c>
      <c r="E103" s="29">
        <v>5100.5</v>
      </c>
      <c r="F103" s="31">
        <v>5100.5</v>
      </c>
      <c r="G103" s="28">
        <v>5100.5</v>
      </c>
      <c r="H103" s="28">
        <v>5100.5</v>
      </c>
      <c r="I103" s="28">
        <v>5100.5</v>
      </c>
      <c r="J103" s="28">
        <v>5100.5</v>
      </c>
      <c r="K103" s="28">
        <v>5100.5002316745849</v>
      </c>
      <c r="L103" s="28">
        <v>5102.3527309072306</v>
      </c>
      <c r="M103" s="28">
        <v>5102.3529690972282</v>
      </c>
      <c r="N103" s="28">
        <v>5102.3533177374056</v>
      </c>
      <c r="O103" s="28">
        <v>5102.6685344710995</v>
      </c>
      <c r="P103" s="28">
        <v>5105.3987197869392</v>
      </c>
      <c r="Q103" s="28">
        <v>5109.0908132404475</v>
      </c>
      <c r="R103" s="28">
        <v>5113.0865857013023</v>
      </c>
      <c r="S103" s="28">
        <v>5119.1631112612013</v>
      </c>
      <c r="T103" s="28">
        <v>5125.169901691057</v>
      </c>
      <c r="U103" s="28">
        <v>5132.7462201180451</v>
      </c>
      <c r="V103" s="28">
        <v>5140.7210676343757</v>
      </c>
      <c r="W103" s="28">
        <v>5148.7889384125319</v>
      </c>
      <c r="X103" s="28">
        <v>5158.0537677124339</v>
      </c>
      <c r="Y103" s="28">
        <v>5166.6814517526127</v>
      </c>
      <c r="Z103" s="28">
        <v>5175.5336309910072</v>
      </c>
      <c r="AA103" s="28">
        <v>5183.8684852697634</v>
      </c>
      <c r="AB103" s="28">
        <v>5191.8614911992145</v>
      </c>
      <c r="AC103" s="28">
        <v>5199.5360565035317</v>
      </c>
      <c r="AD103" s="28">
        <v>5206.9867807808077</v>
      </c>
      <c r="AE103" s="28">
        <v>5213.8670843723739</v>
      </c>
      <c r="AF103" s="28">
        <v>5220.0996766361432</v>
      </c>
      <c r="AG103" s="28">
        <v>5225.7609327755727</v>
      </c>
    </row>
    <row r="104" spans="1:34" x14ac:dyDescent="0.3">
      <c r="A104" s="30"/>
      <c r="B104" t="s">
        <v>247</v>
      </c>
      <c r="C104" s="28">
        <v>985.89007802829622</v>
      </c>
      <c r="D104" s="31">
        <v>1003.5989938108195</v>
      </c>
      <c r="E104" s="29">
        <v>1011.9387556241982</v>
      </c>
      <c r="F104" s="31">
        <v>977.13302147912361</v>
      </c>
      <c r="G104" s="28">
        <v>1045.3609258859876</v>
      </c>
      <c r="H104" s="28">
        <v>1202.6274652476195</v>
      </c>
      <c r="I104" s="28">
        <v>1312.7451085833395</v>
      </c>
      <c r="J104" s="28">
        <v>1312.7451085833395</v>
      </c>
      <c r="K104" s="28">
        <v>1312.7454534196424</v>
      </c>
      <c r="L104" s="28">
        <v>1315.4397112912959</v>
      </c>
      <c r="M104" s="28">
        <v>1315.4401405819344</v>
      </c>
      <c r="N104" s="28">
        <v>1315.4407622145341</v>
      </c>
      <c r="O104" s="28">
        <v>1315.9345238676838</v>
      </c>
      <c r="P104" s="28">
        <v>1320.1660325903165</v>
      </c>
      <c r="Q104" s="28">
        <v>1326.2418577835297</v>
      </c>
      <c r="R104" s="28">
        <v>1333.2018627279426</v>
      </c>
      <c r="S104" s="28">
        <v>1344.3016268113035</v>
      </c>
      <c r="T104" s="28">
        <v>1355.888771519441</v>
      </c>
      <c r="U104" s="28">
        <v>1372.4096787165684</v>
      </c>
      <c r="V104" s="28">
        <v>1391.8124667420236</v>
      </c>
      <c r="W104" s="28">
        <v>1411.7145985488221</v>
      </c>
      <c r="X104" s="28">
        <v>1434.8656170130678</v>
      </c>
      <c r="Y104" s="28">
        <v>1456.7346914760778</v>
      </c>
      <c r="Z104" s="28">
        <v>1479.4815232137573</v>
      </c>
      <c r="AA104" s="28">
        <v>1501.2060019635096</v>
      </c>
      <c r="AB104" s="28">
        <v>1522.331932231974</v>
      </c>
      <c r="AC104" s="28">
        <v>1542.8948667847192</v>
      </c>
      <c r="AD104" s="28">
        <v>1563.1325149453639</v>
      </c>
      <c r="AE104" s="28">
        <v>1582.0791724976268</v>
      </c>
      <c r="AF104" s="28">
        <v>1599.4704971629048</v>
      </c>
      <c r="AG104" s="28">
        <v>1615.4652482821889</v>
      </c>
    </row>
    <row r="105" spans="1:34" x14ac:dyDescent="0.3">
      <c r="A105" s="30"/>
      <c r="B105" t="s">
        <v>248</v>
      </c>
      <c r="C105" s="28">
        <v>650.87069244975157</v>
      </c>
      <c r="D105" s="31">
        <v>746.14734082280154</v>
      </c>
      <c r="E105" s="29">
        <v>809.05117553261266</v>
      </c>
      <c r="F105" s="31">
        <v>911.53631668559319</v>
      </c>
      <c r="G105" s="28">
        <v>1102.3887447651257</v>
      </c>
      <c r="H105" s="28">
        <v>1139.0159336511995</v>
      </c>
      <c r="I105" s="28">
        <v>1170.2088950931343</v>
      </c>
      <c r="J105" s="28">
        <v>1288.742148572486</v>
      </c>
      <c r="K105" s="28">
        <v>1288.7431531427324</v>
      </c>
      <c r="L105" s="28">
        <v>1309.2543605013057</v>
      </c>
      <c r="M105" s="28">
        <v>1309.2593574265227</v>
      </c>
      <c r="N105" s="28">
        <v>1309.2685783931138</v>
      </c>
      <c r="O105" s="28">
        <v>1319.7838875490831</v>
      </c>
      <c r="P105" s="28">
        <v>1412.2336503512242</v>
      </c>
      <c r="Q105" s="28">
        <v>1531.4951247372055</v>
      </c>
      <c r="R105" s="28">
        <v>1653.9672338313337</v>
      </c>
      <c r="S105" s="28">
        <v>1830.6356265269258</v>
      </c>
      <c r="T105" s="28">
        <v>1993.2052608555387</v>
      </c>
      <c r="U105" s="28">
        <v>2206.8939793948884</v>
      </c>
      <c r="V105" s="28">
        <v>2433.9002933044676</v>
      </c>
      <c r="W105" s="28">
        <v>2641.0563363688298</v>
      </c>
      <c r="X105" s="28">
        <v>2856.6065707808716</v>
      </c>
      <c r="Y105" s="28">
        <v>3036.9912077361819</v>
      </c>
      <c r="Z105" s="28">
        <v>3205.8904788258842</v>
      </c>
      <c r="AA105" s="28">
        <v>3351.944501124593</v>
      </c>
      <c r="AB105" s="28">
        <v>3482.3338068485846</v>
      </c>
      <c r="AC105" s="28">
        <v>3600.1742119610471</v>
      </c>
      <c r="AD105" s="28">
        <v>3708.9927998370331</v>
      </c>
      <c r="AE105" s="28">
        <v>3805.4327445478207</v>
      </c>
      <c r="AF105" s="28">
        <v>3890.1670200128237</v>
      </c>
      <c r="AG105" s="28">
        <v>3965.6451212153011</v>
      </c>
    </row>
    <row r="106" spans="1:34" x14ac:dyDescent="0.3">
      <c r="A106" s="30"/>
      <c r="B106" t="s">
        <v>249</v>
      </c>
      <c r="C106" s="28">
        <v>0</v>
      </c>
      <c r="D106" s="31">
        <v>0</v>
      </c>
      <c r="E106" s="29">
        <v>0</v>
      </c>
      <c r="F106" s="31">
        <v>0</v>
      </c>
      <c r="G106" s="28">
        <v>0</v>
      </c>
      <c r="H106" s="28">
        <v>0</v>
      </c>
      <c r="I106" s="28">
        <v>0</v>
      </c>
      <c r="J106" s="28">
        <v>0</v>
      </c>
      <c r="K106" s="28">
        <v>0</v>
      </c>
      <c r="L106" s="28">
        <v>0</v>
      </c>
      <c r="M106" s="28">
        <v>0</v>
      </c>
      <c r="N106" s="28">
        <v>0</v>
      </c>
      <c r="O106" s="28">
        <v>0</v>
      </c>
      <c r="P106" s="28">
        <v>0</v>
      </c>
      <c r="Q106" s="28">
        <v>0</v>
      </c>
      <c r="R106" s="28">
        <v>0</v>
      </c>
      <c r="S106" s="28">
        <v>0</v>
      </c>
      <c r="T106" s="28">
        <v>0</v>
      </c>
      <c r="U106" s="28">
        <v>0</v>
      </c>
      <c r="V106" s="28">
        <v>0</v>
      </c>
      <c r="W106" s="28">
        <v>0</v>
      </c>
      <c r="X106" s="28">
        <v>0</v>
      </c>
      <c r="Y106" s="28">
        <v>0</v>
      </c>
      <c r="Z106" s="28">
        <v>0</v>
      </c>
      <c r="AA106" s="28">
        <v>0</v>
      </c>
      <c r="AB106" s="28">
        <v>0</v>
      </c>
      <c r="AC106" s="28">
        <v>0</v>
      </c>
      <c r="AD106" s="28">
        <v>0</v>
      </c>
      <c r="AE106" s="28">
        <v>0</v>
      </c>
      <c r="AF106" s="28">
        <v>0</v>
      </c>
      <c r="AG106" s="28">
        <v>0</v>
      </c>
    </row>
    <row r="107" spans="1:34" x14ac:dyDescent="0.3">
      <c r="A107" s="30"/>
      <c r="B107" t="s">
        <v>250</v>
      </c>
      <c r="C107" s="28">
        <v>129.85463904123424</v>
      </c>
      <c r="D107" s="31">
        <v>169.55571465312741</v>
      </c>
      <c r="E107" s="29">
        <v>229.35553434048271</v>
      </c>
      <c r="F107" s="31">
        <v>298.75769483470077</v>
      </c>
      <c r="G107" s="28">
        <v>346.52367696423278</v>
      </c>
      <c r="H107" s="28">
        <v>393.15517006920248</v>
      </c>
      <c r="I107" s="28">
        <v>438.73788123744242</v>
      </c>
      <c r="J107" s="28">
        <v>484.50790495605747</v>
      </c>
      <c r="K107" s="28">
        <v>530.46105750991808</v>
      </c>
      <c r="L107" s="28">
        <v>576.58044775653207</v>
      </c>
      <c r="M107" s="28">
        <v>622.88792632096863</v>
      </c>
      <c r="N107" s="28">
        <v>669.3792767689356</v>
      </c>
      <c r="O107" s="28">
        <v>716.05228474281353</v>
      </c>
      <c r="P107" s="28">
        <v>762.88534926769239</v>
      </c>
      <c r="Q107" s="28">
        <v>809.88745465109935</v>
      </c>
      <c r="R107" s="28">
        <v>857.06040290459532</v>
      </c>
      <c r="S107" s="28">
        <v>904.39431780379357</v>
      </c>
      <c r="T107" s="28">
        <v>951.8741966769677</v>
      </c>
      <c r="U107" s="28">
        <v>999.49937261999946</v>
      </c>
      <c r="V107" s="28">
        <v>1047.2649519915999</v>
      </c>
      <c r="W107" s="28">
        <v>1095.1911682047416</v>
      </c>
      <c r="X107" s="28">
        <v>1143.2665375834094</v>
      </c>
      <c r="Y107" s="28">
        <v>1191.4799750950724</v>
      </c>
      <c r="Z107" s="28">
        <v>1239.81970268535</v>
      </c>
      <c r="AA107" s="28">
        <v>1288.2821776467113</v>
      </c>
      <c r="AB107" s="28">
        <v>1336.8654128708502</v>
      </c>
      <c r="AC107" s="28">
        <v>1385.57462944964</v>
      </c>
      <c r="AD107" s="28">
        <v>1434.4026022860032</v>
      </c>
      <c r="AE107" s="28">
        <v>1483.3504069802821</v>
      </c>
      <c r="AF107" s="28">
        <v>1532.388753090431</v>
      </c>
      <c r="AG107" s="28">
        <v>1581.5170769094536</v>
      </c>
    </row>
    <row r="108" spans="1:34" x14ac:dyDescent="0.3">
      <c r="A108" s="30"/>
      <c r="B108" t="s">
        <v>251</v>
      </c>
      <c r="C108" s="28">
        <v>0</v>
      </c>
      <c r="D108" s="31">
        <v>0</v>
      </c>
      <c r="E108" s="29">
        <v>0</v>
      </c>
      <c r="F108" s="31">
        <v>0</v>
      </c>
      <c r="G108" s="28">
        <v>63.34503396935142</v>
      </c>
      <c r="H108" s="28">
        <v>230.78695989831027</v>
      </c>
      <c r="I108" s="28">
        <v>309.79387468118586</v>
      </c>
      <c r="J108" s="28">
        <v>310.92300747430625</v>
      </c>
      <c r="K108" s="28">
        <v>310.96880946534293</v>
      </c>
      <c r="L108" s="28">
        <v>561.98404803580752</v>
      </c>
      <c r="M108" s="28">
        <v>562.00480068834179</v>
      </c>
      <c r="N108" s="28">
        <v>562.03260264797427</v>
      </c>
      <c r="O108" s="28">
        <v>586.27520121128998</v>
      </c>
      <c r="P108" s="28">
        <v>788.0593503177937</v>
      </c>
      <c r="Q108" s="28">
        <v>993.87715981119061</v>
      </c>
      <c r="R108" s="28">
        <v>1157.1039659340877</v>
      </c>
      <c r="S108" s="28">
        <v>1345.2699236923231</v>
      </c>
      <c r="T108" s="28">
        <v>1479.5178759676485</v>
      </c>
      <c r="U108" s="28">
        <v>1609.4572891983914</v>
      </c>
      <c r="V108" s="28">
        <v>1701.3492820223016</v>
      </c>
      <c r="W108" s="28">
        <v>1771.2664550140173</v>
      </c>
      <c r="X108" s="28">
        <v>1840.6675099730207</v>
      </c>
      <c r="Y108" s="28">
        <v>1901.0691674747331</v>
      </c>
      <c r="Z108" s="28">
        <v>1960.2785026272832</v>
      </c>
      <c r="AA108" s="28">
        <v>2016.1567410750172</v>
      </c>
      <c r="AB108" s="28">
        <v>2066.1988429123444</v>
      </c>
      <c r="AC108" s="28">
        <v>2116.0507587625975</v>
      </c>
      <c r="AD108" s="28">
        <v>2165.0025116185293</v>
      </c>
      <c r="AE108" s="28">
        <v>2211.2721927486091</v>
      </c>
      <c r="AF108" s="28">
        <v>2254.2087466276294</v>
      </c>
      <c r="AG108" s="28">
        <v>2295.1424398803565</v>
      </c>
    </row>
    <row r="109" spans="1:34" x14ac:dyDescent="0.3">
      <c r="A109" s="30"/>
      <c r="B109" t="s">
        <v>252</v>
      </c>
      <c r="C109" s="28">
        <v>28.168845634671221</v>
      </c>
      <c r="D109" s="31">
        <v>27.255816397753435</v>
      </c>
      <c r="E109" s="29">
        <v>27.379198723678247</v>
      </c>
      <c r="F109" s="31">
        <v>24.546155702678487</v>
      </c>
      <c r="G109" s="28">
        <v>24.546155702678487</v>
      </c>
      <c r="H109" s="28">
        <v>24.546155702678487</v>
      </c>
      <c r="I109" s="28">
        <v>24.546155702678487</v>
      </c>
      <c r="J109" s="28">
        <v>24.546155702678487</v>
      </c>
      <c r="K109" s="28">
        <v>24.546155702678487</v>
      </c>
      <c r="L109" s="28">
        <v>103.85110274527501</v>
      </c>
      <c r="M109" s="28">
        <v>103.85110274527501</v>
      </c>
      <c r="N109" s="28">
        <v>103.85110274527501</v>
      </c>
      <c r="O109" s="28">
        <v>103.85110274527503</v>
      </c>
      <c r="P109" s="28">
        <v>103.85110274527501</v>
      </c>
      <c r="Q109" s="28">
        <v>103.85110274527501</v>
      </c>
      <c r="R109" s="28">
        <v>103.85110274527501</v>
      </c>
      <c r="S109" s="28">
        <v>103.85110274527503</v>
      </c>
      <c r="T109" s="28">
        <v>103.85110274527503</v>
      </c>
      <c r="U109" s="28">
        <v>103.85110274527501</v>
      </c>
      <c r="V109" s="28">
        <v>103.85110274527501</v>
      </c>
      <c r="W109" s="28">
        <v>103.85110274527501</v>
      </c>
      <c r="X109" s="28">
        <v>103.851102745275</v>
      </c>
      <c r="Y109" s="28">
        <v>103.85110274527501</v>
      </c>
      <c r="Z109" s="28">
        <v>103.85110274527501</v>
      </c>
      <c r="AA109" s="28">
        <v>103.85110274527501</v>
      </c>
      <c r="AB109" s="28">
        <v>103.85110274527503</v>
      </c>
      <c r="AC109" s="28">
        <v>103.85110274527501</v>
      </c>
      <c r="AD109" s="28">
        <v>103.85110274527503</v>
      </c>
      <c r="AE109" s="28">
        <v>103.85110274527501</v>
      </c>
      <c r="AF109" s="28">
        <v>103.85110274527501</v>
      </c>
      <c r="AG109" s="28">
        <v>103.85110274527503</v>
      </c>
    </row>
    <row r="110" spans="1:34" x14ac:dyDescent="0.3">
      <c r="A110" s="30"/>
      <c r="B110" t="s">
        <v>262</v>
      </c>
      <c r="C110" s="28">
        <v>780</v>
      </c>
      <c r="D110" s="31">
        <v>780</v>
      </c>
      <c r="E110" s="29">
        <v>780</v>
      </c>
      <c r="F110" s="31">
        <v>780</v>
      </c>
      <c r="G110" s="28">
        <v>780</v>
      </c>
      <c r="H110" s="28">
        <v>400</v>
      </c>
      <c r="I110" s="28">
        <v>400</v>
      </c>
      <c r="J110" s="28">
        <v>400</v>
      </c>
      <c r="K110" s="28">
        <v>400</v>
      </c>
      <c r="L110" s="28">
        <v>400</v>
      </c>
      <c r="M110" s="28">
        <v>400</v>
      </c>
      <c r="N110" s="28">
        <v>400</v>
      </c>
      <c r="O110" s="28">
        <v>400</v>
      </c>
      <c r="P110" s="28">
        <v>400</v>
      </c>
      <c r="Q110" s="28">
        <v>400</v>
      </c>
      <c r="R110" s="28">
        <v>400</v>
      </c>
      <c r="S110" s="28">
        <v>400</v>
      </c>
      <c r="T110" s="28">
        <v>400</v>
      </c>
      <c r="U110" s="28">
        <v>400</v>
      </c>
      <c r="V110" s="28">
        <v>400</v>
      </c>
      <c r="W110" s="28">
        <v>400</v>
      </c>
      <c r="X110" s="28">
        <v>400</v>
      </c>
      <c r="Y110" s="28">
        <v>400</v>
      </c>
      <c r="Z110" s="28">
        <v>400</v>
      </c>
      <c r="AA110" s="28">
        <v>400</v>
      </c>
      <c r="AB110" s="28">
        <v>400</v>
      </c>
      <c r="AC110" s="28">
        <v>400</v>
      </c>
      <c r="AD110" s="28">
        <v>400</v>
      </c>
      <c r="AE110" s="28">
        <v>400</v>
      </c>
      <c r="AF110" s="28">
        <v>400</v>
      </c>
      <c r="AG110" s="28">
        <v>400</v>
      </c>
    </row>
    <row r="111" spans="1:34" x14ac:dyDescent="0.3">
      <c r="A111" s="30"/>
      <c r="B111" t="s">
        <v>263</v>
      </c>
      <c r="C111" s="28">
        <v>750</v>
      </c>
      <c r="D111" s="31">
        <v>750</v>
      </c>
      <c r="E111" s="29">
        <v>750</v>
      </c>
      <c r="F111" s="31">
        <v>750</v>
      </c>
      <c r="G111" s="28">
        <v>750</v>
      </c>
      <c r="H111" s="28">
        <v>750</v>
      </c>
      <c r="I111" s="28">
        <v>750</v>
      </c>
      <c r="J111" s="28">
        <v>750</v>
      </c>
      <c r="K111" s="28">
        <v>750</v>
      </c>
      <c r="L111" s="28">
        <v>750</v>
      </c>
      <c r="M111" s="28">
        <v>750</v>
      </c>
      <c r="N111" s="28">
        <v>750</v>
      </c>
      <c r="O111" s="28">
        <v>750</v>
      </c>
      <c r="P111" s="28">
        <v>750</v>
      </c>
      <c r="Q111" s="28">
        <v>750</v>
      </c>
      <c r="R111" s="28">
        <v>750</v>
      </c>
      <c r="S111" s="28">
        <v>750</v>
      </c>
      <c r="T111" s="28">
        <v>750</v>
      </c>
      <c r="U111" s="28">
        <v>750</v>
      </c>
      <c r="V111" s="28">
        <v>750</v>
      </c>
      <c r="W111" s="28">
        <v>750</v>
      </c>
      <c r="X111" s="28">
        <v>750</v>
      </c>
      <c r="Y111" s="28">
        <v>750</v>
      </c>
      <c r="Z111" s="28">
        <v>750</v>
      </c>
      <c r="AA111" s="28">
        <v>750</v>
      </c>
      <c r="AB111" s="28">
        <v>750</v>
      </c>
      <c r="AC111" s="28">
        <v>750</v>
      </c>
      <c r="AD111" s="28">
        <v>750</v>
      </c>
      <c r="AE111" s="28">
        <v>750</v>
      </c>
      <c r="AF111" s="28">
        <v>750</v>
      </c>
      <c r="AG111" s="28">
        <v>750</v>
      </c>
    </row>
    <row r="112" spans="1:34" x14ac:dyDescent="0.3">
      <c r="A112" s="30"/>
      <c r="B112" t="s">
        <v>264</v>
      </c>
      <c r="C112" s="28">
        <v>605</v>
      </c>
      <c r="D112" s="31">
        <v>605</v>
      </c>
      <c r="E112" s="29">
        <v>605</v>
      </c>
      <c r="F112" s="31">
        <v>605</v>
      </c>
      <c r="G112" s="28">
        <v>605</v>
      </c>
      <c r="H112" s="28">
        <v>605</v>
      </c>
      <c r="I112" s="28">
        <v>605</v>
      </c>
      <c r="J112" s="28">
        <v>605</v>
      </c>
      <c r="K112" s="28">
        <v>605</v>
      </c>
      <c r="L112" s="28">
        <v>605</v>
      </c>
      <c r="M112" s="28">
        <v>605</v>
      </c>
      <c r="N112" s="28">
        <v>605</v>
      </c>
      <c r="O112" s="28">
        <v>605</v>
      </c>
      <c r="P112" s="28">
        <v>605</v>
      </c>
      <c r="Q112" s="28">
        <v>605</v>
      </c>
      <c r="R112" s="28">
        <v>605</v>
      </c>
      <c r="S112" s="28">
        <v>605</v>
      </c>
      <c r="T112" s="28">
        <v>605</v>
      </c>
      <c r="U112" s="28">
        <v>605</v>
      </c>
      <c r="V112" s="28">
        <v>605</v>
      </c>
      <c r="W112" s="28">
        <v>605</v>
      </c>
      <c r="X112" s="28">
        <v>605</v>
      </c>
      <c r="Y112" s="28">
        <v>605</v>
      </c>
      <c r="Z112" s="28">
        <v>605</v>
      </c>
      <c r="AA112" s="28">
        <v>605</v>
      </c>
      <c r="AB112" s="28">
        <v>605</v>
      </c>
      <c r="AC112" s="28">
        <v>605</v>
      </c>
      <c r="AD112" s="28">
        <v>605</v>
      </c>
      <c r="AE112" s="28">
        <v>605</v>
      </c>
      <c r="AF112" s="28">
        <v>605</v>
      </c>
      <c r="AG112" s="28">
        <v>605</v>
      </c>
    </row>
    <row r="113" spans="1:34" x14ac:dyDescent="0.3">
      <c r="A113" s="30"/>
      <c r="B113" t="s">
        <v>265</v>
      </c>
      <c r="C113" s="28">
        <v>6895.2842551539534</v>
      </c>
      <c r="D113" s="31">
        <v>7047.0578656845018</v>
      </c>
      <c r="E113" s="29">
        <v>7178.2246642209711</v>
      </c>
      <c r="F113" s="31">
        <v>7312.4731887020953</v>
      </c>
      <c r="G113" s="28">
        <v>7682.6645372873763</v>
      </c>
      <c r="H113" s="28">
        <v>8090.6316845690108</v>
      </c>
      <c r="I113" s="28">
        <v>8356.5319152977809</v>
      </c>
      <c r="J113" s="28">
        <v>8521.9643252888691</v>
      </c>
      <c r="K113" s="28">
        <v>8567.964860914899</v>
      </c>
      <c r="L113" s="28">
        <v>8969.4624012374461</v>
      </c>
      <c r="M113" s="28">
        <v>9015.7962968602715</v>
      </c>
      <c r="N113" s="28">
        <v>9062.3256405072389</v>
      </c>
      <c r="O113" s="28">
        <v>9144.5655345872456</v>
      </c>
      <c r="P113" s="28">
        <v>9492.5942050592403</v>
      </c>
      <c r="Q113" s="28">
        <v>9874.4435129687481</v>
      </c>
      <c r="R113" s="28">
        <v>10218.271153844536</v>
      </c>
      <c r="S113" s="28">
        <v>10647.615708840822</v>
      </c>
      <c r="T113" s="28">
        <v>11009.50710945593</v>
      </c>
      <c r="U113" s="28">
        <v>11424.857642793168</v>
      </c>
      <c r="V113" s="28">
        <v>11818.899164440043</v>
      </c>
      <c r="W113" s="28">
        <v>12171.868599294219</v>
      </c>
      <c r="X113" s="28">
        <v>12537.311105808078</v>
      </c>
      <c r="Y113" s="28">
        <v>12856.807596279954</v>
      </c>
      <c r="Z113" s="28">
        <v>13164.854941088557</v>
      </c>
      <c r="AA113" s="28">
        <v>13445.30900982487</v>
      </c>
      <c r="AB113" s="28">
        <v>13703.442588808242</v>
      </c>
      <c r="AC113" s="28">
        <v>13948.081626206811</v>
      </c>
      <c r="AD113" s="28">
        <v>14182.368312213013</v>
      </c>
      <c r="AE113" s="28">
        <v>14399.852703891987</v>
      </c>
      <c r="AF113" s="28">
        <v>14600.185796275206</v>
      </c>
      <c r="AG113" s="28">
        <v>14787.381921808146</v>
      </c>
      <c r="AH113" s="37"/>
    </row>
    <row r="114" spans="1:34" x14ac:dyDescent="0.3">
      <c r="A114" s="30"/>
      <c r="B114" t="s">
        <v>266</v>
      </c>
      <c r="C114" s="28">
        <v>2135</v>
      </c>
      <c r="D114" s="31">
        <v>2135</v>
      </c>
      <c r="E114" s="29">
        <v>2135</v>
      </c>
      <c r="F114" s="31">
        <v>2135</v>
      </c>
      <c r="G114" s="28">
        <v>2135</v>
      </c>
      <c r="H114" s="28">
        <v>1755</v>
      </c>
      <c r="I114" s="28">
        <v>1755</v>
      </c>
      <c r="J114" s="28">
        <v>1755</v>
      </c>
      <c r="K114" s="28">
        <v>1755</v>
      </c>
      <c r="L114" s="28">
        <v>1755</v>
      </c>
      <c r="M114" s="28">
        <v>1755</v>
      </c>
      <c r="N114" s="28">
        <v>1755</v>
      </c>
      <c r="O114" s="28">
        <v>1755</v>
      </c>
      <c r="P114" s="28">
        <v>1755</v>
      </c>
      <c r="Q114" s="28">
        <v>1755</v>
      </c>
      <c r="R114" s="28">
        <v>1755</v>
      </c>
      <c r="S114" s="28">
        <v>1755</v>
      </c>
      <c r="T114" s="28">
        <v>1755</v>
      </c>
      <c r="U114" s="28">
        <v>1755</v>
      </c>
      <c r="V114" s="28">
        <v>1755</v>
      </c>
      <c r="W114" s="28">
        <v>1755</v>
      </c>
      <c r="X114" s="28">
        <v>1755</v>
      </c>
      <c r="Y114" s="28">
        <v>1755</v>
      </c>
      <c r="Z114" s="28">
        <v>1755</v>
      </c>
      <c r="AA114" s="28">
        <v>1755</v>
      </c>
      <c r="AB114" s="28">
        <v>1755</v>
      </c>
      <c r="AC114" s="28">
        <v>1755</v>
      </c>
      <c r="AD114" s="28">
        <v>1755</v>
      </c>
      <c r="AE114" s="28">
        <v>1755</v>
      </c>
      <c r="AF114" s="28">
        <v>1755</v>
      </c>
      <c r="AG114" s="28">
        <v>1755</v>
      </c>
    </row>
    <row r="115" spans="1:34" x14ac:dyDescent="0.3">
      <c r="A115" s="30" t="s">
        <v>123</v>
      </c>
      <c r="C115" s="28">
        <v>9030.2842551539543</v>
      </c>
      <c r="D115" s="31">
        <v>9182.0578656845028</v>
      </c>
      <c r="E115" s="29">
        <v>9313.224664220972</v>
      </c>
      <c r="F115" s="31">
        <v>9447.4731887020953</v>
      </c>
      <c r="G115" s="28">
        <v>9817.6645372873754</v>
      </c>
      <c r="H115" s="28">
        <v>9845.6316845690108</v>
      </c>
      <c r="I115" s="28">
        <v>10111.531915297781</v>
      </c>
      <c r="J115" s="28">
        <v>10276.964325288869</v>
      </c>
      <c r="K115" s="28">
        <v>10322.964860914899</v>
      </c>
      <c r="L115" s="28">
        <v>10724.462401237446</v>
      </c>
      <c r="M115" s="28">
        <v>10770.796296860271</v>
      </c>
      <c r="N115" s="28">
        <v>10817.325640507239</v>
      </c>
      <c r="O115" s="28">
        <v>10899.565534587246</v>
      </c>
      <c r="P115" s="28">
        <v>11247.59420505924</v>
      </c>
      <c r="Q115" s="28">
        <v>11629.443512968748</v>
      </c>
      <c r="R115" s="28">
        <v>11973.271153844536</v>
      </c>
      <c r="S115" s="28">
        <v>12402.615708840822</v>
      </c>
      <c r="T115" s="28">
        <v>12764.50710945593</v>
      </c>
      <c r="U115" s="28">
        <v>13179.857642793168</v>
      </c>
      <c r="V115" s="28">
        <v>13573.899164440043</v>
      </c>
      <c r="W115" s="28">
        <v>13926.868599294219</v>
      </c>
      <c r="X115" s="28">
        <v>14292.311105808078</v>
      </c>
      <c r="Y115" s="28">
        <v>14611.807596279954</v>
      </c>
      <c r="Z115" s="28">
        <v>14919.854941088557</v>
      </c>
      <c r="AA115" s="28">
        <v>15200.30900982487</v>
      </c>
      <c r="AB115" s="28">
        <v>15458.442588808242</v>
      </c>
      <c r="AC115" s="28">
        <v>15703.081626206811</v>
      </c>
      <c r="AD115" s="28">
        <v>15937.368312213013</v>
      </c>
      <c r="AE115" s="28">
        <v>16154.852703891987</v>
      </c>
      <c r="AF115" s="28">
        <v>16355.185796275206</v>
      </c>
      <c r="AG115" s="28">
        <v>16542.381921808148</v>
      </c>
    </row>
    <row r="116" spans="1:34" x14ac:dyDescent="0.3">
      <c r="A116" s="30"/>
      <c r="B116" s="39" t="s">
        <v>243</v>
      </c>
      <c r="C116" s="40">
        <v>0</v>
      </c>
      <c r="D116" s="40">
        <v>0</v>
      </c>
      <c r="E116" s="41">
        <v>0</v>
      </c>
      <c r="F116" s="40">
        <v>0</v>
      </c>
      <c r="G116" s="42">
        <v>0</v>
      </c>
      <c r="H116" s="42">
        <v>5.3102298727425667E-2</v>
      </c>
      <c r="I116" s="42">
        <v>8.7712716693515214E-2</v>
      </c>
      <c r="J116" s="42">
        <v>0.10924592423995594</v>
      </c>
      <c r="K116" s="42">
        <v>0.11523349995704857</v>
      </c>
      <c r="L116" s="42">
        <v>0.16749369410894732</v>
      </c>
      <c r="M116" s="43">
        <v>0.17352466102126618</v>
      </c>
      <c r="N116" s="40">
        <v>0</v>
      </c>
      <c r="O116" s="40">
        <v>0</v>
      </c>
      <c r="P116" s="40">
        <v>0</v>
      </c>
      <c r="Q116" s="40">
        <v>0</v>
      </c>
      <c r="R116" s="40">
        <v>0</v>
      </c>
      <c r="S116" s="40">
        <v>0</v>
      </c>
      <c r="T116" s="40">
        <v>0</v>
      </c>
      <c r="U116" s="40">
        <v>0</v>
      </c>
      <c r="V116" s="40">
        <v>0</v>
      </c>
      <c r="W116" s="40">
        <v>0</v>
      </c>
      <c r="X116" s="40">
        <v>0</v>
      </c>
      <c r="Y116" s="40">
        <v>0</v>
      </c>
      <c r="Z116" s="40">
        <v>0</v>
      </c>
      <c r="AA116" s="40">
        <v>0</v>
      </c>
      <c r="AB116" s="40">
        <v>0</v>
      </c>
      <c r="AC116" s="40">
        <v>0</v>
      </c>
      <c r="AD116" s="40">
        <v>0</v>
      </c>
      <c r="AE116" s="40">
        <v>0</v>
      </c>
      <c r="AF116" s="40">
        <v>0</v>
      </c>
      <c r="AG116" s="40">
        <v>0</v>
      </c>
    </row>
    <row r="117" spans="1:34" x14ac:dyDescent="0.3">
      <c r="A117" s="30"/>
    </row>
    <row r="118" spans="1:34" x14ac:dyDescent="0.3">
      <c r="A118" s="8" t="s">
        <v>267</v>
      </c>
      <c r="B118" s="8"/>
      <c r="C118" s="25"/>
      <c r="D118" s="26"/>
      <c r="E118" s="27"/>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4" x14ac:dyDescent="0.3">
      <c r="A119" s="30"/>
      <c r="B119" t="s">
        <v>268</v>
      </c>
      <c r="C119" s="7">
        <v>0.83823375093145525</v>
      </c>
      <c r="D119" s="44">
        <v>0.84924241483784146</v>
      </c>
      <c r="E119" s="45">
        <v>0.89885881381014732</v>
      </c>
      <c r="F119" s="44">
        <v>0.90666988209678745</v>
      </c>
      <c r="G119" s="7">
        <v>0.87142805113164667</v>
      </c>
      <c r="H119" s="7">
        <v>0.89239233893853531</v>
      </c>
      <c r="I119" s="7">
        <v>0.89743658929265369</v>
      </c>
      <c r="J119" s="7">
        <v>0.90037052291182729</v>
      </c>
      <c r="K119" s="7">
        <v>0.90069306882254785</v>
      </c>
      <c r="L119" s="7">
        <v>0.90134343878050527</v>
      </c>
      <c r="M119" s="20">
        <v>0.90541632174513809</v>
      </c>
      <c r="N119" s="7">
        <v>0.90356741124281803</v>
      </c>
      <c r="O119" s="7">
        <v>0.89589962205122708</v>
      </c>
      <c r="P119" s="7">
        <v>0.90585696307127295</v>
      </c>
      <c r="Q119" s="7">
        <v>0.91007336012707252</v>
      </c>
      <c r="R119" s="7">
        <v>0.91675350347186768</v>
      </c>
      <c r="S119" s="7">
        <v>0.92268307431080132</v>
      </c>
      <c r="T119" s="7">
        <v>0.92997613705834725</v>
      </c>
      <c r="U119" s="7">
        <v>0.9356989379415398</v>
      </c>
      <c r="V119" s="7">
        <v>0.9418128588525766</v>
      </c>
      <c r="W119" s="7">
        <v>0.94707251335484488</v>
      </c>
      <c r="X119" s="7">
        <v>0.9511477535323396</v>
      </c>
      <c r="Y119" s="7">
        <v>0.95503848641199807</v>
      </c>
      <c r="Z119" s="7">
        <v>0.95796682797380073</v>
      </c>
      <c r="AA119" s="7">
        <v>0.96058595272147573</v>
      </c>
      <c r="AB119" s="7">
        <v>0.96271447917733322</v>
      </c>
      <c r="AC119" s="7">
        <v>0.96449930566255304</v>
      </c>
      <c r="AD119" s="7">
        <v>0.96595398458678616</v>
      </c>
      <c r="AE119" s="7">
        <v>0.96730958916386089</v>
      </c>
      <c r="AF119" s="7">
        <v>0.96844739646131073</v>
      </c>
      <c r="AG119" s="7">
        <v>0.9694068306043867</v>
      </c>
    </row>
    <row r="120" spans="1:34" x14ac:dyDescent="0.3">
      <c r="A120" s="30"/>
      <c r="B120" t="s">
        <v>269</v>
      </c>
      <c r="C120" s="7">
        <v>0.81226484351783623</v>
      </c>
      <c r="D120" s="44">
        <v>0.8221404026010688</v>
      </c>
      <c r="E120" s="45">
        <v>0.8718662990374948</v>
      </c>
      <c r="F120" s="44">
        <v>0.88208117355994775</v>
      </c>
      <c r="G120" s="7">
        <v>0.85063169061419797</v>
      </c>
      <c r="H120" s="7">
        <v>0.87098285908963768</v>
      </c>
      <c r="I120" s="7">
        <v>0.88309561447379914</v>
      </c>
      <c r="J120" s="7">
        <v>0.8861896688097296</v>
      </c>
      <c r="K120" s="7">
        <v>0.88668292430902163</v>
      </c>
      <c r="L120" s="7">
        <v>0.88750519620703805</v>
      </c>
      <c r="M120" s="7">
        <v>0.89150679942507272</v>
      </c>
      <c r="N120" s="7">
        <v>0.88985753367166287</v>
      </c>
      <c r="O120" s="7">
        <v>0.88257442373690753</v>
      </c>
      <c r="P120" s="7">
        <v>0.89233098033779212</v>
      </c>
      <c r="Q120" s="7">
        <v>0.89662763260516709</v>
      </c>
      <c r="R120" s="7">
        <v>0.90325244187096621</v>
      </c>
      <c r="S120" s="7">
        <v>0.90922450533662857</v>
      </c>
      <c r="T120" s="7">
        <v>0.91644139872088959</v>
      </c>
      <c r="U120" s="7">
        <v>0.92219952765309998</v>
      </c>
      <c r="V120" s="7">
        <v>0.92831248018965673</v>
      </c>
      <c r="W120" s="7">
        <v>0.93356780099650838</v>
      </c>
      <c r="X120" s="7">
        <v>0.93769784328346661</v>
      </c>
      <c r="Y120" s="7">
        <v>0.94160517602599048</v>
      </c>
      <c r="Z120" s="7">
        <v>0.94458306147652316</v>
      </c>
      <c r="AA120" s="7">
        <v>0.9472395969195968</v>
      </c>
      <c r="AB120" s="7">
        <v>0.9494111853370778</v>
      </c>
      <c r="AC120" s="7">
        <v>0.95124310430442882</v>
      </c>
      <c r="AD120" s="7">
        <v>0.95275264364922607</v>
      </c>
      <c r="AE120" s="7">
        <v>0.95415441925495148</v>
      </c>
      <c r="AF120" s="7">
        <v>0.95533503076115434</v>
      </c>
      <c r="AG120" s="7">
        <v>0.95633987757643002</v>
      </c>
    </row>
    <row r="121" spans="1:34" x14ac:dyDescent="0.3">
      <c r="A121" s="30"/>
    </row>
    <row r="122" spans="1:34" x14ac:dyDescent="0.3">
      <c r="A122" s="8" t="s">
        <v>270</v>
      </c>
      <c r="B122" s="8"/>
      <c r="C122" s="25"/>
      <c r="D122" s="26"/>
      <c r="E122" s="27"/>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4" x14ac:dyDescent="0.3">
      <c r="A123" s="30"/>
      <c r="B123" t="s">
        <v>236</v>
      </c>
      <c r="C123" s="46">
        <v>7.1977803831056324</v>
      </c>
      <c r="D123" s="47">
        <v>7.1907962487067998</v>
      </c>
      <c r="E123" s="48">
        <v>6.7895917953963991</v>
      </c>
      <c r="F123" s="47">
        <v>7.2043864084031997</v>
      </c>
      <c r="G123" s="46">
        <v>6.9192753171485757</v>
      </c>
      <c r="H123" s="46">
        <v>6.668474499107635</v>
      </c>
      <c r="I123" s="46">
        <v>6.2494364224349059</v>
      </c>
      <c r="J123" s="46">
        <v>5.9394709868883702</v>
      </c>
      <c r="K123" s="46">
        <v>5.8755091344467241</v>
      </c>
      <c r="L123" s="46">
        <v>5.8208855475452186</v>
      </c>
      <c r="M123" s="46">
        <v>5.7283563024534336</v>
      </c>
      <c r="N123" s="46">
        <v>5.6687694265740536</v>
      </c>
      <c r="O123" s="46">
        <v>5.6269594152402931</v>
      </c>
      <c r="P123" s="46">
        <v>5.5152217984385974</v>
      </c>
      <c r="Q123" s="46">
        <v>5.4488519444145007</v>
      </c>
      <c r="R123" s="46">
        <v>5.3930796275831661</v>
      </c>
      <c r="S123" s="46">
        <v>5.322780264183252</v>
      </c>
      <c r="T123" s="46">
        <v>5.1814249433272197</v>
      </c>
      <c r="U123" s="46">
        <v>5.0849970642109534</v>
      </c>
      <c r="V123" s="46">
        <v>5.025198527846114</v>
      </c>
      <c r="W123" s="46">
        <v>4.9646808516129433</v>
      </c>
      <c r="X123" s="46">
        <v>4.8356498973264301</v>
      </c>
      <c r="Y123" s="46">
        <v>4.773607142845969</v>
      </c>
      <c r="Z123" s="46">
        <v>4.7116163228902792</v>
      </c>
      <c r="AA123" s="46">
        <v>4.6453000685352359</v>
      </c>
      <c r="AB123" s="46">
        <v>4.4962280133269088</v>
      </c>
      <c r="AC123" s="46">
        <v>4.3708314823268877</v>
      </c>
      <c r="AD123" s="46">
        <v>4.3077073599936604</v>
      </c>
      <c r="AE123" s="46">
        <v>4.2453886341823228</v>
      </c>
      <c r="AF123" s="46">
        <v>4.1832089366594296</v>
      </c>
      <c r="AG123" s="46">
        <v>4.078920810214937</v>
      </c>
    </row>
    <row r="124" spans="1:34" x14ac:dyDescent="0.3">
      <c r="A124" s="30"/>
      <c r="B124" t="s">
        <v>237</v>
      </c>
      <c r="C124" s="46">
        <v>7.87591256581171</v>
      </c>
      <c r="D124" s="47">
        <v>7.6653398256312002</v>
      </c>
      <c r="E124" s="48">
        <v>7.4217349987362349</v>
      </c>
      <c r="F124" s="47">
        <v>7.6972615776503286</v>
      </c>
      <c r="G124" s="46">
        <v>7.3692948958615867</v>
      </c>
      <c r="H124" s="46">
        <v>7.1047313662725671</v>
      </c>
      <c r="I124" s="46">
        <v>6.6334260942635055</v>
      </c>
      <c r="J124" s="46">
        <v>6.3045682737914106</v>
      </c>
      <c r="K124" s="46">
        <v>6.2108401333430345</v>
      </c>
      <c r="L124" s="46">
        <v>6.1154170820269522</v>
      </c>
      <c r="M124" s="46">
        <v>5.9730008429056012</v>
      </c>
      <c r="N124" s="46">
        <v>5.8961031592229487</v>
      </c>
      <c r="O124" s="46">
        <v>5.8130568805388547</v>
      </c>
      <c r="P124" s="46">
        <v>5.6537542801002854</v>
      </c>
      <c r="Q124" s="46">
        <v>5.535064739953361</v>
      </c>
      <c r="R124" s="46">
        <v>5.4568520808306014</v>
      </c>
      <c r="S124" s="46">
        <v>5.3341236380156252</v>
      </c>
      <c r="T124" s="46">
        <v>5.1409817264033144</v>
      </c>
      <c r="U124" s="46">
        <v>4.9839959940213898</v>
      </c>
      <c r="V124" s="46">
        <v>4.8800861476301218</v>
      </c>
      <c r="W124" s="46">
        <v>4.7775087151541342</v>
      </c>
      <c r="X124" s="46">
        <v>4.5868187813426493</v>
      </c>
      <c r="Y124" s="46">
        <v>4.4576553197082287</v>
      </c>
      <c r="Z124" s="46">
        <v>4.3489549941397083</v>
      </c>
      <c r="AA124" s="46">
        <v>4.2130324009501843</v>
      </c>
      <c r="AB124" s="46">
        <v>4.023196331893919</v>
      </c>
      <c r="AC124" s="46">
        <v>3.8391567219964688</v>
      </c>
      <c r="AD124" s="46">
        <v>3.7356396135956169</v>
      </c>
      <c r="AE124" s="46">
        <v>3.6339453753386963</v>
      </c>
      <c r="AF124" s="46">
        <v>3.5278143368022112</v>
      </c>
      <c r="AG124" s="46">
        <v>3.3339508803893048</v>
      </c>
    </row>
    <row r="125" spans="1:34" x14ac:dyDescent="0.3">
      <c r="A125" s="30"/>
      <c r="B125" t="s">
        <v>238</v>
      </c>
      <c r="C125" s="46">
        <v>43.14804571744078</v>
      </c>
      <c r="D125" s="47">
        <v>41.625300286662124</v>
      </c>
      <c r="E125" s="48">
        <v>39.445216894237916</v>
      </c>
      <c r="F125" s="47">
        <v>39.649956334370941</v>
      </c>
      <c r="G125" s="46">
        <v>38.139322412312126</v>
      </c>
      <c r="H125" s="46">
        <v>37.400096814402026</v>
      </c>
      <c r="I125" s="46">
        <v>37.363787846764922</v>
      </c>
      <c r="J125" s="46">
        <v>37.4332147424266</v>
      </c>
      <c r="K125" s="46">
        <v>37.560494130437917</v>
      </c>
      <c r="L125" s="46">
        <v>37.432112814425317</v>
      </c>
      <c r="M125" s="46">
        <v>37.430543078994184</v>
      </c>
      <c r="N125" s="46">
        <v>36.853610049679681</v>
      </c>
      <c r="O125" s="46">
        <v>36.173574674867652</v>
      </c>
      <c r="P125" s="46">
        <v>35.591211913083129</v>
      </c>
      <c r="Q125" s="46">
        <v>35.507719428798183</v>
      </c>
      <c r="R125" s="46">
        <v>35.320871692036661</v>
      </c>
      <c r="S125" s="46">
        <v>35.231604900992679</v>
      </c>
      <c r="T125" s="46">
        <v>35.138763616640531</v>
      </c>
      <c r="U125" s="46">
        <v>35.074036134624059</v>
      </c>
      <c r="V125" s="46">
        <v>34.956300780739767</v>
      </c>
      <c r="W125" s="46">
        <v>34.886202871976316</v>
      </c>
      <c r="X125" s="46">
        <v>34.720911386412688</v>
      </c>
      <c r="Y125" s="46">
        <v>34.552774618917404</v>
      </c>
      <c r="Z125" s="46">
        <v>34.381819765808828</v>
      </c>
      <c r="AA125" s="46">
        <v>34.308904436296274</v>
      </c>
      <c r="AB125" s="46">
        <v>34.132826440739031</v>
      </c>
      <c r="AC125" s="46">
        <v>33.954348010639876</v>
      </c>
      <c r="AD125" s="46">
        <v>33.823663240180359</v>
      </c>
      <c r="AE125" s="46">
        <v>33.740840537892154</v>
      </c>
      <c r="AF125" s="46">
        <v>33.555456116691261</v>
      </c>
      <c r="AG125" s="46">
        <v>33.368154216598796</v>
      </c>
    </row>
    <row r="126" spans="1:34" x14ac:dyDescent="0.3">
      <c r="A126" s="30"/>
      <c r="B126" t="s">
        <v>118</v>
      </c>
      <c r="C126" s="46">
        <v>41.111001524179997</v>
      </c>
      <c r="D126" s="47">
        <v>30.479160475990501</v>
      </c>
      <c r="E126" s="48">
        <v>29.558362334411129</v>
      </c>
      <c r="F126" s="47">
        <v>32.584543292437061</v>
      </c>
      <c r="G126" s="46">
        <v>38.77549293846976</v>
      </c>
      <c r="H126" s="46">
        <v>31.906065128143723</v>
      </c>
      <c r="I126" s="46">
        <v>29.960404074555392</v>
      </c>
      <c r="J126" s="46">
        <v>29.112145890432018</v>
      </c>
      <c r="K126" s="46">
        <v>28.935774715665012</v>
      </c>
      <c r="L126" s="46">
        <v>28.327548469595236</v>
      </c>
      <c r="M126" s="46">
        <v>25.913494858872902</v>
      </c>
      <c r="N126" s="46">
        <v>26.372634821359867</v>
      </c>
      <c r="O126" s="46">
        <v>28.143771307426668</v>
      </c>
      <c r="P126" s="46">
        <v>25.918451504011422</v>
      </c>
      <c r="Q126" s="46">
        <v>25.248331245769052</v>
      </c>
      <c r="R126" s="46">
        <v>24.015785147019514</v>
      </c>
      <c r="S126" s="46">
        <v>23.070038312236242</v>
      </c>
      <c r="T126" s="46">
        <v>21.3011787364889</v>
      </c>
      <c r="U126" s="46">
        <v>19.958036548716461</v>
      </c>
      <c r="V126" s="46">
        <v>18.872749664402505</v>
      </c>
      <c r="W126" s="46">
        <v>16.93818959615723</v>
      </c>
      <c r="X126" s="46">
        <v>15.811443739107254</v>
      </c>
      <c r="Y126" s="46">
        <v>14.667091767306292</v>
      </c>
      <c r="Z126" s="46">
        <v>13.769324197554319</v>
      </c>
      <c r="AA126" s="46">
        <v>12.750369586793052</v>
      </c>
      <c r="AB126" s="46">
        <v>11.394858030559361</v>
      </c>
      <c r="AC126" s="46">
        <v>10.353064783771559</v>
      </c>
      <c r="AD126" s="46">
        <v>9.5285270523079522</v>
      </c>
      <c r="AE126" s="46">
        <v>8.8349450155777056</v>
      </c>
      <c r="AF126" s="46">
        <v>8.2718726559860123</v>
      </c>
      <c r="AG126" s="46">
        <v>7.7672959065548559</v>
      </c>
    </row>
    <row r="127" spans="1:34" x14ac:dyDescent="0.3">
      <c r="A127" s="30"/>
      <c r="B127" t="s">
        <v>271</v>
      </c>
      <c r="C127" s="46">
        <v>77.788522057668445</v>
      </c>
      <c r="D127" s="47">
        <v>63.806533629800001</v>
      </c>
      <c r="E127" s="48">
        <v>59.036497320400002</v>
      </c>
      <c r="F127" s="47">
        <v>63.046228440044999</v>
      </c>
      <c r="G127" s="46">
        <v>39.9</v>
      </c>
      <c r="H127" s="46">
        <v>39.9</v>
      </c>
      <c r="I127" s="46">
        <v>39.9</v>
      </c>
      <c r="J127" s="46">
        <v>39.9</v>
      </c>
      <c r="K127" s="46">
        <v>39.9</v>
      </c>
      <c r="L127" s="46">
        <v>39.9</v>
      </c>
      <c r="M127" s="46">
        <v>7</v>
      </c>
      <c r="N127" s="46">
        <v>7</v>
      </c>
      <c r="O127" s="46">
        <v>7</v>
      </c>
      <c r="P127" s="46">
        <v>7</v>
      </c>
      <c r="Q127" s="46">
        <v>7</v>
      </c>
      <c r="R127" s="46">
        <v>7</v>
      </c>
      <c r="S127" s="46">
        <v>7</v>
      </c>
      <c r="T127" s="46">
        <v>7</v>
      </c>
      <c r="U127" s="46">
        <v>7</v>
      </c>
      <c r="V127" s="46">
        <v>7</v>
      </c>
      <c r="W127" s="46">
        <v>7</v>
      </c>
      <c r="X127" s="46">
        <v>7</v>
      </c>
      <c r="Y127" s="46">
        <v>7</v>
      </c>
      <c r="Z127" s="46">
        <v>7</v>
      </c>
      <c r="AA127" s="46">
        <v>7</v>
      </c>
      <c r="AB127" s="46">
        <v>7</v>
      </c>
      <c r="AC127" s="46">
        <v>7</v>
      </c>
      <c r="AD127" s="46">
        <v>7</v>
      </c>
      <c r="AE127" s="46">
        <v>7</v>
      </c>
      <c r="AF127" s="46">
        <v>7</v>
      </c>
      <c r="AG127" s="46">
        <v>7</v>
      </c>
    </row>
    <row r="128" spans="1:34" x14ac:dyDescent="0.3">
      <c r="A128" s="30" t="s">
        <v>123</v>
      </c>
      <c r="C128" s="46">
        <v>177.12126224820656</v>
      </c>
      <c r="D128" s="47">
        <v>150.7671304667906</v>
      </c>
      <c r="E128" s="48">
        <v>142.25140334318166</v>
      </c>
      <c r="F128" s="47">
        <v>150.18237605290653</v>
      </c>
      <c r="G128" s="46">
        <v>131.10338556379205</v>
      </c>
      <c r="H128" s="46">
        <v>122.97936780792594</v>
      </c>
      <c r="I128" s="46">
        <v>120.10705443801874</v>
      </c>
      <c r="J128" s="46">
        <v>118.68939989353839</v>
      </c>
      <c r="K128" s="46">
        <v>118.4826181138927</v>
      </c>
      <c r="L128" s="46">
        <v>117.59596391359273</v>
      </c>
      <c r="M128" s="46">
        <v>82.045395083226111</v>
      </c>
      <c r="N128" s="46">
        <v>81.791117456836545</v>
      </c>
      <c r="O128" s="46">
        <v>82.757362278073458</v>
      </c>
      <c r="P128" s="46">
        <v>79.678639495633433</v>
      </c>
      <c r="Q128" s="46">
        <v>78.739967358935104</v>
      </c>
      <c r="R128" s="46">
        <v>77.186588547469938</v>
      </c>
      <c r="S128" s="46">
        <v>75.958547115427791</v>
      </c>
      <c r="T128" s="46">
        <v>73.762349022859965</v>
      </c>
      <c r="U128" s="46">
        <v>72.101065741572867</v>
      </c>
      <c r="V128" s="46">
        <v>70.73433512061851</v>
      </c>
      <c r="W128" s="46">
        <v>68.56658203490062</v>
      </c>
      <c r="X128" s="46">
        <v>66.954823804189033</v>
      </c>
      <c r="Y128" s="46">
        <v>65.451128848777898</v>
      </c>
      <c r="Z128" s="46">
        <v>64.211715280393136</v>
      </c>
      <c r="AA128" s="46">
        <v>62.917606492574748</v>
      </c>
      <c r="AB128" s="46">
        <v>61.04710881651922</v>
      </c>
      <c r="AC128" s="46">
        <v>59.517400998734786</v>
      </c>
      <c r="AD128" s="46">
        <v>58.395537266077582</v>
      </c>
      <c r="AE128" s="46">
        <v>57.455119562990873</v>
      </c>
      <c r="AF128" s="46">
        <v>56.538352046138911</v>
      </c>
      <c r="AG128" s="46">
        <v>55.548321813757894</v>
      </c>
    </row>
    <row r="129" spans="1:33" x14ac:dyDescent="0.3">
      <c r="A129" s="30"/>
      <c r="B129" s="39" t="s">
        <v>397</v>
      </c>
      <c r="C129" s="40">
        <v>0</v>
      </c>
      <c r="D129" s="40">
        <v>0</v>
      </c>
      <c r="E129" s="41">
        <v>0</v>
      </c>
      <c r="F129" s="40">
        <v>0</v>
      </c>
      <c r="G129" s="40">
        <v>0</v>
      </c>
      <c r="H129" s="42">
        <v>-6.1966498583769458E-2</v>
      </c>
      <c r="I129" s="42">
        <v>-8.3875264383792225E-2</v>
      </c>
      <c r="J129" s="42">
        <v>-9.4688520947563748E-2</v>
      </c>
      <c r="K129" s="42">
        <v>-9.6265763051239905E-2</v>
      </c>
      <c r="L129" s="42">
        <v>-0.10302877833484247</v>
      </c>
      <c r="M129" s="42">
        <v>-0.37419316266775882</v>
      </c>
      <c r="N129" s="42"/>
      <c r="O129" s="42"/>
      <c r="P129" s="40">
        <v>0</v>
      </c>
      <c r="Q129" s="40">
        <v>0</v>
      </c>
      <c r="R129" s="40">
        <v>0</v>
      </c>
      <c r="S129" s="40">
        <v>0</v>
      </c>
      <c r="T129" s="40">
        <v>0</v>
      </c>
      <c r="U129" s="40">
        <v>0</v>
      </c>
      <c r="V129" s="40">
        <v>0</v>
      </c>
      <c r="W129" s="40">
        <v>0</v>
      </c>
      <c r="X129" s="40">
        <v>0</v>
      </c>
      <c r="Y129" s="40">
        <v>0</v>
      </c>
      <c r="Z129" s="40">
        <v>0</v>
      </c>
      <c r="AA129" s="40">
        <v>0</v>
      </c>
      <c r="AB129" s="40">
        <v>0</v>
      </c>
      <c r="AC129" s="40">
        <v>0</v>
      </c>
      <c r="AD129" s="40">
        <v>0</v>
      </c>
      <c r="AE129" s="40">
        <v>0</v>
      </c>
      <c r="AF129" s="40">
        <v>0</v>
      </c>
      <c r="AG129" s="40">
        <v>0</v>
      </c>
    </row>
    <row r="130" spans="1:33" x14ac:dyDescent="0.3">
      <c r="A130" s="8" t="s">
        <v>272</v>
      </c>
      <c r="B130" s="8"/>
      <c r="C130" s="25">
        <v>2020</v>
      </c>
      <c r="D130" s="26">
        <v>2021</v>
      </c>
      <c r="E130" s="27">
        <v>2022</v>
      </c>
      <c r="F130" s="25">
        <v>2023</v>
      </c>
      <c r="G130" s="25">
        <v>2024</v>
      </c>
      <c r="H130" s="25">
        <v>2025</v>
      </c>
      <c r="I130" s="25">
        <v>2026</v>
      </c>
      <c r="J130" s="25">
        <v>2027</v>
      </c>
      <c r="K130" s="25">
        <v>2028</v>
      </c>
      <c r="L130" s="25">
        <v>2029</v>
      </c>
      <c r="M130" s="25">
        <v>2030</v>
      </c>
      <c r="N130" s="25">
        <v>2031</v>
      </c>
      <c r="O130" s="25">
        <v>2032</v>
      </c>
      <c r="P130" s="25">
        <v>2033</v>
      </c>
      <c r="Q130" s="25">
        <v>2034</v>
      </c>
      <c r="R130" s="25">
        <v>2035</v>
      </c>
      <c r="S130" s="25">
        <v>2036</v>
      </c>
      <c r="T130" s="25">
        <v>2037</v>
      </c>
      <c r="U130" s="25">
        <v>2038</v>
      </c>
      <c r="V130" s="25">
        <v>2039</v>
      </c>
      <c r="W130" s="25">
        <v>2040</v>
      </c>
      <c r="X130" s="25">
        <v>2041</v>
      </c>
      <c r="Y130" s="25">
        <v>2042</v>
      </c>
      <c r="Z130" s="25">
        <v>2043</v>
      </c>
      <c r="AA130" s="25">
        <v>2044</v>
      </c>
      <c r="AB130" s="25">
        <v>2045</v>
      </c>
      <c r="AC130" s="25">
        <v>2046</v>
      </c>
      <c r="AD130" s="25">
        <v>2047</v>
      </c>
      <c r="AE130" s="25">
        <v>2048</v>
      </c>
      <c r="AF130" s="25">
        <v>2049</v>
      </c>
      <c r="AG130" s="25">
        <v>2050</v>
      </c>
    </row>
    <row r="131" spans="1:33" x14ac:dyDescent="0.3">
      <c r="A131" s="30"/>
      <c r="B131" t="s">
        <v>236</v>
      </c>
      <c r="C131" s="46">
        <v>0.27172825699999997</v>
      </c>
      <c r="D131" s="47">
        <v>0.236752088</v>
      </c>
      <c r="E131" s="48">
        <v>0.14963175213171201</v>
      </c>
      <c r="F131" s="47">
        <v>0.13399523403394811</v>
      </c>
      <c r="G131" s="46">
        <v>0.11850834768831592</v>
      </c>
      <c r="H131" s="46">
        <v>0.10317109309481542</v>
      </c>
      <c r="I131" s="46">
        <v>8.7983470253446661E-2</v>
      </c>
      <c r="J131" s="46">
        <v>7.2945479164209598E-2</v>
      </c>
      <c r="K131" s="46">
        <v>5.8057119827104257E-2</v>
      </c>
      <c r="L131" s="46">
        <v>4.3318392242130632E-2</v>
      </c>
      <c r="M131" s="46">
        <v>2.8729296409288712E-2</v>
      </c>
      <c r="N131" s="46">
        <v>1.4289832328578509E-2</v>
      </c>
      <c r="O131" s="46">
        <v>1.5781838561004947E-17</v>
      </c>
      <c r="P131" s="46">
        <v>0</v>
      </c>
      <c r="Q131" s="46">
        <v>0</v>
      </c>
      <c r="R131" s="46">
        <v>0</v>
      </c>
      <c r="S131" s="46">
        <v>0</v>
      </c>
      <c r="T131" s="46">
        <v>0</v>
      </c>
      <c r="U131" s="46">
        <v>0</v>
      </c>
      <c r="V131" s="46">
        <v>0</v>
      </c>
      <c r="W131" s="46">
        <v>0</v>
      </c>
      <c r="X131" s="46">
        <v>0</v>
      </c>
      <c r="Y131" s="46">
        <v>0</v>
      </c>
      <c r="Z131" s="46">
        <v>0</v>
      </c>
      <c r="AA131" s="46">
        <v>0</v>
      </c>
      <c r="AB131" s="46">
        <v>0</v>
      </c>
      <c r="AC131" s="46">
        <v>0</v>
      </c>
      <c r="AD131" s="46">
        <v>0</v>
      </c>
      <c r="AE131" s="46">
        <v>0</v>
      </c>
      <c r="AF131" s="46">
        <v>0</v>
      </c>
      <c r="AG131" s="46">
        <v>0</v>
      </c>
    </row>
    <row r="132" spans="1:33" x14ac:dyDescent="0.3">
      <c r="A132" s="30"/>
      <c r="B132" t="s">
        <v>237</v>
      </c>
      <c r="C132" s="46">
        <v>0.525838904</v>
      </c>
      <c r="D132" s="47">
        <v>0.452520323</v>
      </c>
      <c r="E132" s="48">
        <v>0.49332790489006961</v>
      </c>
      <c r="F132" s="47">
        <v>0.45813718100791129</v>
      </c>
      <c r="G132" s="46">
        <v>0.42327534239567971</v>
      </c>
      <c r="H132" s="46">
        <v>0.38874238905337483</v>
      </c>
      <c r="I132" s="46">
        <v>0.35453832098099675</v>
      </c>
      <c r="J132" s="46">
        <v>0.32066313817854525</v>
      </c>
      <c r="K132" s="46">
        <v>0.28711684064602055</v>
      </c>
      <c r="L132" s="46">
        <v>0.2538994283834225</v>
      </c>
      <c r="M132" s="46">
        <v>0.22101090139075116</v>
      </c>
      <c r="N132" s="46">
        <v>0.1884512596680066</v>
      </c>
      <c r="O132" s="46">
        <v>0.15622050321518871</v>
      </c>
      <c r="P132" s="46">
        <v>0.12431863203229757</v>
      </c>
      <c r="Q132" s="46">
        <v>9.2745646119333128E-2</v>
      </c>
      <c r="R132" s="46">
        <v>6.1501545476295383E-2</v>
      </c>
      <c r="S132" s="46">
        <v>3.0586330103184362E-2</v>
      </c>
      <c r="T132" s="46">
        <v>5.0662619879661626E-17</v>
      </c>
      <c r="U132" s="46">
        <v>0</v>
      </c>
      <c r="V132" s="46">
        <v>0</v>
      </c>
      <c r="W132" s="46">
        <v>0</v>
      </c>
      <c r="X132" s="46">
        <v>0</v>
      </c>
      <c r="Y132" s="46">
        <v>0</v>
      </c>
      <c r="Z132" s="46">
        <v>0</v>
      </c>
      <c r="AA132" s="46">
        <v>0</v>
      </c>
      <c r="AB132" s="46">
        <v>0</v>
      </c>
      <c r="AC132" s="46">
        <v>0</v>
      </c>
      <c r="AD132" s="46">
        <v>0</v>
      </c>
      <c r="AE132" s="46">
        <v>0</v>
      </c>
      <c r="AF132" s="46">
        <v>0</v>
      </c>
      <c r="AG132" s="46">
        <v>0</v>
      </c>
    </row>
    <row r="133" spans="1:33" x14ac:dyDescent="0.3">
      <c r="A133" s="30"/>
      <c r="B133" t="s">
        <v>49</v>
      </c>
      <c r="C133" s="46">
        <v>1.607491376</v>
      </c>
      <c r="D133" s="47">
        <v>1.515886904</v>
      </c>
      <c r="E133" s="48">
        <v>1.5144950863049698</v>
      </c>
      <c r="F133" s="47">
        <v>1.4064611034818819</v>
      </c>
      <c r="G133" s="46">
        <v>1.2994367840496643</v>
      </c>
      <c r="H133" s="46">
        <v>1.1934221280083164</v>
      </c>
      <c r="I133" s="46">
        <v>1.0884171353578382</v>
      </c>
      <c r="J133" s="46">
        <v>0.98442180609823049</v>
      </c>
      <c r="K133" s="46">
        <v>0.88143614022949257</v>
      </c>
      <c r="L133" s="46">
        <v>0.77946013775162448</v>
      </c>
      <c r="M133" s="46">
        <v>0.67849379866462656</v>
      </c>
      <c r="N133" s="46">
        <v>0.57853712296849846</v>
      </c>
      <c r="O133" s="46">
        <v>0.47959011066324053</v>
      </c>
      <c r="P133" s="46">
        <v>0.38165276174885254</v>
      </c>
      <c r="Q133" s="46">
        <v>0.28472507622533444</v>
      </c>
      <c r="R133" s="46">
        <v>0.18880705409268636</v>
      </c>
      <c r="S133" s="46">
        <v>9.3898695350908265E-2</v>
      </c>
      <c r="T133" s="46">
        <v>1.555320266835133E-16</v>
      </c>
      <c r="U133" s="46">
        <v>0</v>
      </c>
      <c r="V133" s="46">
        <v>0</v>
      </c>
      <c r="W133" s="46">
        <v>0</v>
      </c>
      <c r="X133" s="46">
        <v>0</v>
      </c>
      <c r="Y133" s="46">
        <v>0</v>
      </c>
      <c r="Z133" s="46">
        <v>0</v>
      </c>
      <c r="AA133" s="46">
        <v>0</v>
      </c>
      <c r="AB133" s="46">
        <v>0</v>
      </c>
      <c r="AC133" s="46">
        <v>0</v>
      </c>
      <c r="AD133" s="46">
        <v>0</v>
      </c>
      <c r="AE133" s="46">
        <v>0</v>
      </c>
      <c r="AF133" s="46">
        <v>0</v>
      </c>
      <c r="AG133" s="46">
        <v>0</v>
      </c>
    </row>
    <row r="134" spans="1:33" x14ac:dyDescent="0.3">
      <c r="A134" s="30"/>
      <c r="B134" t="s">
        <v>273</v>
      </c>
      <c r="C134" s="46">
        <v>0.56435099599999916</v>
      </c>
      <c r="D134" s="47">
        <v>1.3677497439999979</v>
      </c>
      <c r="E134" s="48">
        <v>1.315967829983159</v>
      </c>
      <c r="F134" s="47">
        <v>1.2439185912915809</v>
      </c>
      <c r="G134" s="46">
        <v>1.1725273365149946</v>
      </c>
      <c r="H134" s="46">
        <v>1.1017940656533998</v>
      </c>
      <c r="I134" s="46">
        <v>1.0317187787067967</v>
      </c>
      <c r="J134" s="46">
        <v>0.96230147567518498</v>
      </c>
      <c r="K134" s="46">
        <v>0.89354215655856495</v>
      </c>
      <c r="L134" s="46">
        <v>0.82544082135693642</v>
      </c>
      <c r="M134" s="46">
        <v>0.75799747007029949</v>
      </c>
      <c r="N134" s="46">
        <v>0.69121210269865418</v>
      </c>
      <c r="O134" s="46">
        <v>0.62508471924200049</v>
      </c>
      <c r="P134" s="46">
        <v>0.5596153197003384</v>
      </c>
      <c r="Q134" s="46">
        <v>0.49480390407366781</v>
      </c>
      <c r="R134" s="46">
        <v>0.43065047236198883</v>
      </c>
      <c r="S134" s="46">
        <v>0.3671550245653013</v>
      </c>
      <c r="T134" s="46">
        <v>0.30431756068360538</v>
      </c>
      <c r="U134" s="46">
        <v>0.2421380807169011</v>
      </c>
      <c r="V134" s="46">
        <v>0.18061658466518832</v>
      </c>
      <c r="W134" s="46">
        <v>0.11975307252846717</v>
      </c>
      <c r="X134" s="46">
        <v>5.9547544306737595E-2</v>
      </c>
      <c r="Y134" s="46">
        <v>0</v>
      </c>
      <c r="Z134" s="46">
        <v>0</v>
      </c>
      <c r="AA134" s="46">
        <v>0</v>
      </c>
      <c r="AB134" s="46">
        <v>0</v>
      </c>
      <c r="AC134" s="46">
        <v>0</v>
      </c>
      <c r="AD134" s="46">
        <v>0</v>
      </c>
      <c r="AE134" s="46">
        <v>0</v>
      </c>
      <c r="AF134" s="46">
        <v>0</v>
      </c>
      <c r="AG134" s="46">
        <v>0</v>
      </c>
    </row>
    <row r="135" spans="1:33" x14ac:dyDescent="0.3">
      <c r="A135" s="30"/>
      <c r="B135" t="s">
        <v>274</v>
      </c>
      <c r="C135" s="46">
        <v>17.619509546658808</v>
      </c>
      <c r="D135" s="47">
        <v>19.072747624783041</v>
      </c>
      <c r="E135" s="48">
        <v>16.989261473324802</v>
      </c>
      <c r="F135" s="47">
        <v>18.088994054472558</v>
      </c>
      <c r="G135" s="46">
        <v>18.088994054472558</v>
      </c>
      <c r="H135" s="46">
        <v>18.088994054472558</v>
      </c>
      <c r="I135" s="46">
        <v>7.6878224731508382</v>
      </c>
      <c r="J135" s="46">
        <v>7.6878224731508382</v>
      </c>
      <c r="K135" s="46">
        <v>7.6878224731508382</v>
      </c>
      <c r="L135" s="46">
        <v>7.6878224731508382</v>
      </c>
      <c r="M135" s="46">
        <v>7.6878224731508382</v>
      </c>
      <c r="N135" s="46">
        <v>7.6878224731508382</v>
      </c>
      <c r="O135" s="46">
        <v>7.6878224731508382</v>
      </c>
      <c r="P135" s="46">
        <v>7.6878224731508382</v>
      </c>
      <c r="Q135" s="46">
        <v>7.6878224731508382</v>
      </c>
      <c r="R135" s="46">
        <v>7.6878224731508382</v>
      </c>
      <c r="S135" s="46">
        <v>7.6878224731508382</v>
      </c>
      <c r="T135" s="46">
        <v>7.6878224731508382</v>
      </c>
      <c r="U135" s="46">
        <v>7.6878224731508382</v>
      </c>
      <c r="V135" s="46">
        <v>7.6878224731508382</v>
      </c>
      <c r="W135" s="46">
        <v>7.6878224731508382</v>
      </c>
      <c r="X135" s="46">
        <v>7.6878224731508382</v>
      </c>
      <c r="Y135" s="46">
        <v>7.6878224731508382</v>
      </c>
      <c r="Z135" s="46">
        <v>7.6878224731508382</v>
      </c>
      <c r="AA135" s="46">
        <v>7.6878224731508382</v>
      </c>
      <c r="AB135" s="46">
        <v>7.6878224731508382</v>
      </c>
      <c r="AC135" s="46">
        <v>7.6878224731508382</v>
      </c>
      <c r="AD135" s="46">
        <v>7.6878224731508382</v>
      </c>
      <c r="AE135" s="46">
        <v>7.6878224731508382</v>
      </c>
      <c r="AF135" s="46">
        <v>7.6878224731508382</v>
      </c>
      <c r="AG135" s="46">
        <v>7.6878224731508382</v>
      </c>
    </row>
    <row r="136" spans="1:33" x14ac:dyDescent="0.3">
      <c r="A136" s="30"/>
      <c r="B136" t="s">
        <v>275</v>
      </c>
      <c r="C136" s="46">
        <v>1.5280169868487752</v>
      </c>
      <c r="D136" s="47">
        <v>1.272976270075451</v>
      </c>
      <c r="E136" s="48">
        <v>1.05818559822234</v>
      </c>
      <c r="F136" s="47">
        <v>1.05818559822234</v>
      </c>
      <c r="G136" s="46">
        <v>1.05818559822234</v>
      </c>
      <c r="H136" s="46">
        <v>1.05818559822234</v>
      </c>
      <c r="I136" s="46">
        <v>1.05818559822234</v>
      </c>
      <c r="J136" s="46">
        <v>1.05818559822234</v>
      </c>
      <c r="K136" s="46">
        <v>1.05818559822234</v>
      </c>
      <c r="L136" s="46">
        <v>1.05818559822234</v>
      </c>
      <c r="M136" s="46">
        <v>1.05818559822234</v>
      </c>
      <c r="N136" s="46">
        <v>1.05818559822234</v>
      </c>
      <c r="O136" s="46">
        <v>1.05818559822234</v>
      </c>
      <c r="P136" s="46">
        <v>1.05818559822234</v>
      </c>
      <c r="Q136" s="46">
        <v>1.05818559822234</v>
      </c>
      <c r="R136" s="46">
        <v>1.05818559822234</v>
      </c>
      <c r="S136" s="46">
        <v>1.05818559822234</v>
      </c>
      <c r="T136" s="46">
        <v>1.05818559822234</v>
      </c>
      <c r="U136" s="46">
        <v>1.05818559822234</v>
      </c>
      <c r="V136" s="46">
        <v>1.05818559822234</v>
      </c>
      <c r="W136" s="46">
        <v>1.05818559822234</v>
      </c>
      <c r="X136" s="46">
        <v>1.05818559822234</v>
      </c>
      <c r="Y136" s="46">
        <v>1.05818559822234</v>
      </c>
      <c r="Z136" s="46">
        <v>1.05818559822234</v>
      </c>
      <c r="AA136" s="46">
        <v>1.05818559822234</v>
      </c>
      <c r="AB136" s="46">
        <v>1.05818559822234</v>
      </c>
      <c r="AC136" s="46">
        <v>1.05818559822234</v>
      </c>
      <c r="AD136" s="46">
        <v>1.05818559822234</v>
      </c>
      <c r="AE136" s="46">
        <v>1.05818559822234</v>
      </c>
      <c r="AF136" s="46">
        <v>1.05818559822234</v>
      </c>
      <c r="AG136" s="46">
        <v>1.05818559822234</v>
      </c>
    </row>
    <row r="137" spans="1:33" x14ac:dyDescent="0.3">
      <c r="A137" s="30"/>
      <c r="B137" t="s">
        <v>276</v>
      </c>
      <c r="C137" s="46">
        <v>16.439688078466386</v>
      </c>
      <c r="D137" s="47">
        <v>15.603843022437731</v>
      </c>
      <c r="E137" s="48">
        <v>14.736301873249232</v>
      </c>
      <c r="F137" s="47">
        <v>14.767506241692319</v>
      </c>
      <c r="G137" s="46">
        <v>14.465505057525295</v>
      </c>
      <c r="H137" s="46">
        <v>13.843772717640045</v>
      </c>
      <c r="I137" s="46">
        <v>13.456478111614736</v>
      </c>
      <c r="J137" s="46">
        <v>12.985238238940008</v>
      </c>
      <c r="K137" s="46">
        <v>12.395245706559258</v>
      </c>
      <c r="L137" s="46">
        <v>11.51009293635267</v>
      </c>
      <c r="M137" s="46">
        <v>10.573787418074607</v>
      </c>
      <c r="N137" s="46">
        <v>9.262552501001883</v>
      </c>
      <c r="O137" s="46">
        <v>7.8333198005821183</v>
      </c>
      <c r="P137" s="46">
        <v>6.371132272059949</v>
      </c>
      <c r="Q137" s="46">
        <v>4.9588418467176618</v>
      </c>
      <c r="R137" s="46">
        <v>3.4094999447448693</v>
      </c>
      <c r="S137" s="46">
        <v>1.7634609153708043</v>
      </c>
      <c r="T137" s="46">
        <v>1.4644205249009445E-15</v>
      </c>
      <c r="U137" s="46">
        <v>0</v>
      </c>
      <c r="V137" s="46">
        <v>0</v>
      </c>
      <c r="W137" s="46">
        <v>0</v>
      </c>
      <c r="X137" s="46">
        <v>0</v>
      </c>
      <c r="Y137" s="46">
        <v>0</v>
      </c>
      <c r="Z137" s="46">
        <v>0</v>
      </c>
      <c r="AA137" s="46">
        <v>0</v>
      </c>
      <c r="AB137" s="46">
        <v>0</v>
      </c>
      <c r="AC137" s="46">
        <v>0</v>
      </c>
      <c r="AD137" s="46">
        <v>0</v>
      </c>
      <c r="AE137" s="46">
        <v>0</v>
      </c>
      <c r="AF137" s="46">
        <v>0</v>
      </c>
      <c r="AG137" s="46">
        <v>0</v>
      </c>
    </row>
    <row r="138" spans="1:33" x14ac:dyDescent="0.3">
      <c r="A138" s="30"/>
      <c r="B138" t="s">
        <v>258</v>
      </c>
      <c r="C138" s="46">
        <v>0.2245286474972597</v>
      </c>
      <c r="D138" s="47">
        <v>0.2712831994399082</v>
      </c>
      <c r="E138" s="48">
        <v>0.19638411798767319</v>
      </c>
      <c r="F138" s="47">
        <v>0.19576223494737888</v>
      </c>
      <c r="G138" s="46">
        <v>0.19331452339638286</v>
      </c>
      <c r="H138" s="46">
        <v>0.18905508416348155</v>
      </c>
      <c r="I138" s="46">
        <v>0.18299644873982041</v>
      </c>
      <c r="J138" s="46">
        <v>0.17514972621335689</v>
      </c>
      <c r="K138" s="46">
        <v>0.16552473701249196</v>
      </c>
      <c r="L138" s="46">
        <v>0.15413013468678202</v>
      </c>
      <c r="M138" s="46">
        <v>0.14097351682824072</v>
      </c>
      <c r="N138" s="46">
        <v>0.12606152612625995</v>
      </c>
      <c r="O138" s="46">
        <v>0.10939994245092589</v>
      </c>
      <c r="P138" s="46">
        <v>9.099376677199067E-2</v>
      </c>
      <c r="Q138" s="46">
        <v>7.0847297642699592E-2</v>
      </c>
      <c r="R138" s="46">
        <v>4.8964200907945975E-2</v>
      </c>
      <c r="S138" s="46">
        <v>2.5347573233851908E-2</v>
      </c>
      <c r="T138" s="46">
        <v>2.107350033856007E-17</v>
      </c>
      <c r="U138" s="46">
        <v>0</v>
      </c>
      <c r="V138" s="46">
        <v>0</v>
      </c>
      <c r="W138" s="46">
        <v>0</v>
      </c>
      <c r="X138" s="46">
        <v>0</v>
      </c>
      <c r="Y138" s="46">
        <v>0</v>
      </c>
      <c r="Z138" s="46">
        <v>0</v>
      </c>
      <c r="AA138" s="46">
        <v>0</v>
      </c>
      <c r="AB138" s="46">
        <v>0</v>
      </c>
      <c r="AC138" s="46">
        <v>0</v>
      </c>
      <c r="AD138" s="46">
        <v>0</v>
      </c>
      <c r="AE138" s="46">
        <v>0</v>
      </c>
      <c r="AF138" s="46">
        <v>0</v>
      </c>
      <c r="AG138" s="46">
        <v>0</v>
      </c>
    </row>
    <row r="139" spans="1:33" x14ac:dyDescent="0.3">
      <c r="A139" s="30"/>
      <c r="B139" t="s">
        <v>118</v>
      </c>
      <c r="C139" s="46">
        <v>17.162189184535499</v>
      </c>
      <c r="D139" s="47">
        <v>25.2445617527259</v>
      </c>
      <c r="E139" s="48">
        <v>7.7084036131411002</v>
      </c>
      <c r="F139" s="47">
        <v>11.290246828875516</v>
      </c>
      <c r="G139" s="46">
        <v>5.7135167242583895</v>
      </c>
      <c r="H139" s="46">
        <v>6.2799016560067464</v>
      </c>
      <c r="I139" s="46">
        <v>6.8891638577615852</v>
      </c>
      <c r="J139" s="46">
        <v>7.4066819993168522</v>
      </c>
      <c r="K139" s="46">
        <v>7.8753188557680609</v>
      </c>
      <c r="L139" s="46">
        <v>2.3662135239906892</v>
      </c>
      <c r="M139" s="46">
        <v>2.9789187419500909</v>
      </c>
      <c r="N139" s="46">
        <v>4.0720374634707603</v>
      </c>
      <c r="O139" s="46">
        <v>5.7815337721541322</v>
      </c>
      <c r="P139" s="46">
        <v>4.3599445537616432</v>
      </c>
      <c r="Q139" s="46">
        <v>4.1569322269208584</v>
      </c>
      <c r="R139" s="46">
        <v>3.4253161672696333</v>
      </c>
      <c r="S139" s="46">
        <v>2.9663234626303545</v>
      </c>
      <c r="T139" s="46">
        <v>2.1221036667533735</v>
      </c>
      <c r="U139" s="46">
        <v>1.6310831438317592</v>
      </c>
      <c r="V139" s="46">
        <v>1.0024107793366026</v>
      </c>
      <c r="W139" s="46">
        <v>0.4089203674005395</v>
      </c>
      <c r="X139" s="46">
        <v>2.8875645822325602E-2</v>
      </c>
      <c r="Y139" s="46">
        <v>-0.41063809413943808</v>
      </c>
      <c r="Z139" s="46">
        <v>-0.69735243500082689</v>
      </c>
      <c r="AA139" s="46">
        <v>-0.80345005262147939</v>
      </c>
      <c r="AB139" s="46">
        <v>-2.7218845183920592E-2</v>
      </c>
      <c r="AC139" s="46">
        <v>0.49098390236611245</v>
      </c>
      <c r="AD139" s="46">
        <v>0.89515443783001114</v>
      </c>
      <c r="AE139" s="46">
        <v>1.173495666571851</v>
      </c>
      <c r="AF139" s="46">
        <v>1.3912480355225254</v>
      </c>
      <c r="AG139" s="46">
        <v>1.5900746554475464</v>
      </c>
    </row>
    <row r="140" spans="1:33" x14ac:dyDescent="0.3">
      <c r="A140" s="30" t="s">
        <v>123</v>
      </c>
      <c r="C140" s="46">
        <v>55.943341977006725</v>
      </c>
      <c r="D140" s="47">
        <v>65.038320928462028</v>
      </c>
      <c r="E140" s="48">
        <v>44.161959249235068</v>
      </c>
      <c r="F140" s="47">
        <v>48.64320706802544</v>
      </c>
      <c r="G140" s="46">
        <v>42.533263768523618</v>
      </c>
      <c r="H140" s="46">
        <v>42.247038786315088</v>
      </c>
      <c r="I140" s="46">
        <v>31.837304194788398</v>
      </c>
      <c r="J140" s="46">
        <v>31.653409934959562</v>
      </c>
      <c r="K140" s="46">
        <v>31.302249627974174</v>
      </c>
      <c r="L140" s="46">
        <v>24.678563446137431</v>
      </c>
      <c r="M140" s="46">
        <v>24.125919214761083</v>
      </c>
      <c r="N140" s="46">
        <v>23.679149879635823</v>
      </c>
      <c r="O140" s="46">
        <v>23.731156919680785</v>
      </c>
      <c r="P140" s="46">
        <v>20.633665377448249</v>
      </c>
      <c r="Q140" s="46">
        <v>18.804904069072734</v>
      </c>
      <c r="R140" s="46">
        <v>16.310747456226601</v>
      </c>
      <c r="S140" s="46">
        <v>13.99278007262758</v>
      </c>
      <c r="T140" s="46">
        <v>11.172429298810158</v>
      </c>
      <c r="U140" s="46">
        <v>10.619229295921839</v>
      </c>
      <c r="V140" s="46">
        <v>9.9290354353749706</v>
      </c>
      <c r="W140" s="46">
        <v>9.2746815113021839</v>
      </c>
      <c r="X140" s="46">
        <v>8.8344312615022424</v>
      </c>
      <c r="Y140" s="46">
        <v>8.3353699772337411</v>
      </c>
      <c r="Z140" s="46">
        <v>8.0486556363723523</v>
      </c>
      <c r="AA140" s="46">
        <v>7.9425580187516998</v>
      </c>
      <c r="AB140" s="46">
        <v>8.7187892261892586</v>
      </c>
      <c r="AC140" s="46">
        <v>9.2369919737392916</v>
      </c>
      <c r="AD140" s="46">
        <v>9.6411625092031912</v>
      </c>
      <c r="AE140" s="46">
        <v>9.9195037379450302</v>
      </c>
      <c r="AF140" s="46">
        <v>10.137256106895705</v>
      </c>
      <c r="AG140" s="46">
        <v>10.336082726820726</v>
      </c>
    </row>
    <row r="141" spans="1:33" x14ac:dyDescent="0.3">
      <c r="A141" s="30"/>
      <c r="B141" s="39" t="s">
        <v>243</v>
      </c>
      <c r="C141" s="40">
        <v>0</v>
      </c>
      <c r="D141" s="40">
        <v>0</v>
      </c>
      <c r="E141" s="41">
        <v>0</v>
      </c>
      <c r="F141" s="40">
        <v>0</v>
      </c>
      <c r="G141" s="40">
        <v>0</v>
      </c>
      <c r="H141" s="42">
        <v>-6.7294384876325219E-3</v>
      </c>
      <c r="I141" s="42">
        <v>-0.25147281506411634</v>
      </c>
      <c r="J141" s="42">
        <v>-0.25579635489001906</v>
      </c>
      <c r="K141" s="42">
        <v>-0.26405248846341445</v>
      </c>
      <c r="L141" s="42">
        <v>-0.41978204211075398</v>
      </c>
      <c r="M141" s="42">
        <v>-0.43277526629368923</v>
      </c>
      <c r="N141" s="42">
        <v>-0.44327926470671231</v>
      </c>
      <c r="O141" s="40">
        <v>0</v>
      </c>
      <c r="P141" s="40">
        <v>0</v>
      </c>
      <c r="Q141" s="40">
        <v>0</v>
      </c>
      <c r="R141" s="40">
        <v>0</v>
      </c>
      <c r="S141" s="40">
        <v>0</v>
      </c>
      <c r="T141" s="40">
        <v>0</v>
      </c>
      <c r="U141" s="40">
        <v>0</v>
      </c>
      <c r="V141" s="40">
        <v>0</v>
      </c>
      <c r="W141" s="40">
        <v>0</v>
      </c>
      <c r="X141" s="40">
        <v>0</v>
      </c>
      <c r="Y141" s="40">
        <v>0</v>
      </c>
      <c r="Z141" s="40">
        <v>0</v>
      </c>
      <c r="AA141" s="40">
        <v>0</v>
      </c>
      <c r="AB141" s="40">
        <v>0</v>
      </c>
      <c r="AC141" s="40">
        <v>0</v>
      </c>
      <c r="AD141" s="40">
        <v>0</v>
      </c>
      <c r="AE141" s="40">
        <v>0</v>
      </c>
      <c r="AF141" s="40">
        <v>0</v>
      </c>
      <c r="AG141" s="40">
        <v>0</v>
      </c>
    </row>
    <row r="142" spans="1:33" x14ac:dyDescent="0.3">
      <c r="A142" s="30"/>
    </row>
    <row r="143" spans="1:33" x14ac:dyDescent="0.3">
      <c r="A143" s="8" t="s">
        <v>277</v>
      </c>
      <c r="B143" s="8"/>
      <c r="C143" s="25"/>
      <c r="D143" s="26"/>
      <c r="E143" s="27"/>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x14ac:dyDescent="0.3">
      <c r="A144" s="30" t="s">
        <v>278</v>
      </c>
      <c r="B144" t="s">
        <v>279</v>
      </c>
      <c r="C144" s="46">
        <v>84.22040442570119</v>
      </c>
      <c r="D144" s="47">
        <v>85.592947290352811</v>
      </c>
      <c r="E144" s="48">
        <v>82.421906749091093</v>
      </c>
      <c r="F144" s="47">
        <v>89.967754070701957</v>
      </c>
      <c r="G144" s="46">
        <v>88.01519746135358</v>
      </c>
      <c r="H144" s="46">
        <v>86.627178512841752</v>
      </c>
      <c r="I144" s="46">
        <v>84.284010359738332</v>
      </c>
      <c r="J144" s="46">
        <v>81.704759087414416</v>
      </c>
      <c r="K144" s="46">
        <v>80.185513516996338</v>
      </c>
      <c r="L144" s="46">
        <v>77.616812416250895</v>
      </c>
      <c r="M144" s="46">
        <v>74.569562337457526</v>
      </c>
      <c r="N144" s="46">
        <v>70.973938591019021</v>
      </c>
      <c r="O144" s="46">
        <v>66.354631320022946</v>
      </c>
      <c r="P144" s="46">
        <v>63.431210777403713</v>
      </c>
      <c r="Q144" s="46">
        <v>58.840973249769561</v>
      </c>
      <c r="R144" s="46">
        <v>55.3107318790966</v>
      </c>
      <c r="S144" s="46">
        <v>50.528377543131782</v>
      </c>
      <c r="T144" s="46">
        <v>47.569270652850342</v>
      </c>
      <c r="U144" s="46">
        <v>42.917303074525854</v>
      </c>
      <c r="V144" s="46">
        <v>39.078695021235632</v>
      </c>
      <c r="W144" s="46">
        <v>36.099268039789074</v>
      </c>
      <c r="X144" s="46">
        <v>32.485445594192385</v>
      </c>
      <c r="Y144" s="46">
        <v>29.472819615006323</v>
      </c>
      <c r="Z144" s="46">
        <v>25.871042140872603</v>
      </c>
      <c r="AA144" s="46">
        <v>23.744084256728531</v>
      </c>
      <c r="AB144" s="46">
        <v>20.619610459778201</v>
      </c>
      <c r="AC144" s="46">
        <v>18.567438381942576</v>
      </c>
      <c r="AD144" s="46">
        <v>16.469899295178411</v>
      </c>
      <c r="AE144" s="46">
        <v>14.771069768848887</v>
      </c>
      <c r="AF144" s="46">
        <v>12.962178365538595</v>
      </c>
      <c r="AG144" s="46">
        <v>11.001140389002863</v>
      </c>
    </row>
    <row r="145" spans="1:33" x14ac:dyDescent="0.3">
      <c r="A145" s="30"/>
      <c r="B145" t="s">
        <v>280</v>
      </c>
      <c r="C145" s="46">
        <v>92.509141812342705</v>
      </c>
      <c r="D145" s="47">
        <v>100.001662440662</v>
      </c>
      <c r="E145" s="48">
        <v>101.571869082037</v>
      </c>
      <c r="F145" s="47">
        <v>99.186148437583483</v>
      </c>
      <c r="G145" s="46">
        <v>99.765729148789873</v>
      </c>
      <c r="H145" s="46">
        <v>99.884818327187972</v>
      </c>
      <c r="I145" s="46">
        <v>100.26105602285725</v>
      </c>
      <c r="J145" s="46">
        <v>99.167560870849783</v>
      </c>
      <c r="K145" s="46">
        <v>98.189888789299602</v>
      </c>
      <c r="L145" s="46">
        <v>97.132782463509457</v>
      </c>
      <c r="M145" s="46">
        <v>95.84142098859212</v>
      </c>
      <c r="N145" s="46">
        <v>93.024917234909552</v>
      </c>
      <c r="O145" s="46">
        <v>90.293329880624384</v>
      </c>
      <c r="P145" s="46">
        <v>88.947207179906684</v>
      </c>
      <c r="Q145" s="46">
        <v>85.756016902901365</v>
      </c>
      <c r="R145" s="46">
        <v>84.018795088102465</v>
      </c>
      <c r="S145" s="46">
        <v>80.886149764625529</v>
      </c>
      <c r="T145" s="46">
        <v>78.825935067209159</v>
      </c>
      <c r="U145" s="46">
        <v>76.022864947101169</v>
      </c>
      <c r="V145" s="46">
        <v>73.529884644744982</v>
      </c>
      <c r="W145" s="46">
        <v>71.566793630104257</v>
      </c>
      <c r="X145" s="46">
        <v>68.766597731940635</v>
      </c>
      <c r="Y145" s="46">
        <v>66.70817464567466</v>
      </c>
      <c r="Z145" s="46">
        <v>64.889256931042297</v>
      </c>
      <c r="AA145" s="46">
        <v>62.192646667795628</v>
      </c>
      <c r="AB145" s="46">
        <v>60.82130989375672</v>
      </c>
      <c r="AC145" s="46">
        <v>59.12907269028797</v>
      </c>
      <c r="AD145" s="46">
        <v>57.393393650913168</v>
      </c>
      <c r="AE145" s="46">
        <v>56.24038742847943</v>
      </c>
      <c r="AF145" s="46">
        <v>54.770670903413077</v>
      </c>
      <c r="AG145" s="46">
        <v>53.330289006615892</v>
      </c>
    </row>
    <row r="146" spans="1:33" x14ac:dyDescent="0.3">
      <c r="A146" s="30"/>
      <c r="B146" t="s">
        <v>281</v>
      </c>
      <c r="C146" s="46">
        <v>3.7152286561271199</v>
      </c>
      <c r="D146" s="47">
        <v>2.7530408088979601</v>
      </c>
      <c r="E146" s="48">
        <v>0.71811877251351097</v>
      </c>
      <c r="F146" s="47">
        <v>0.59186368953462098</v>
      </c>
      <c r="G146" s="46">
        <v>0.59321845727776534</v>
      </c>
      <c r="H146" s="46">
        <v>0.58853482974642601</v>
      </c>
      <c r="I146" s="46">
        <v>0.5847951973997958</v>
      </c>
      <c r="J146" s="46">
        <v>0.58104073672041023</v>
      </c>
      <c r="K146" s="46">
        <v>0.5772719787952626</v>
      </c>
      <c r="L146" s="46">
        <v>0.57348945465385237</v>
      </c>
      <c r="M146" s="46">
        <v>0.56969369514409751</v>
      </c>
      <c r="N146" s="46">
        <v>0.56802810525619007</v>
      </c>
      <c r="O146" s="46">
        <v>0.56661992148991547</v>
      </c>
      <c r="P146" s="46">
        <v>0.5654671391642232</v>
      </c>
      <c r="Q146" s="46">
        <v>0.56456810010165026</v>
      </c>
      <c r="R146" s="46">
        <v>0.56392148866646252</v>
      </c>
      <c r="S146" s="46">
        <v>0.56352632857582396</v>
      </c>
      <c r="T146" s="46">
        <v>0.56308442211249499</v>
      </c>
      <c r="U146" s="46">
        <v>0.56259587578283088</v>
      </c>
      <c r="V146" s="46">
        <v>0.56206080769410094</v>
      </c>
      <c r="W146" s="46">
        <v>0.56147934750693695</v>
      </c>
      <c r="X146" s="46">
        <v>0.56085163638299607</v>
      </c>
      <c r="Y146" s="46">
        <v>0.55958078714906745</v>
      </c>
      <c r="Z146" s="46">
        <v>0.55767043659657278</v>
      </c>
      <c r="AA146" s="46">
        <v>0.55512641983275635</v>
      </c>
      <c r="AB146" s="46">
        <v>0.55195674102898662</v>
      </c>
      <c r="AC146" s="46">
        <v>0.54817153175167554</v>
      </c>
      <c r="AD146" s="46">
        <v>0.5444068989882751</v>
      </c>
      <c r="AE146" s="46">
        <v>0.54066277554803022</v>
      </c>
      <c r="AF146" s="46">
        <v>0.53693909409691309</v>
      </c>
      <c r="AG146" s="46">
        <v>0.53323578716124986</v>
      </c>
    </row>
    <row r="147" spans="1:33" x14ac:dyDescent="0.3">
      <c r="A147" s="30"/>
      <c r="B147" t="s">
        <v>282</v>
      </c>
      <c r="C147" s="46">
        <v>10.257307381692728</v>
      </c>
      <c r="D147" s="47">
        <v>11.938946340158056</v>
      </c>
      <c r="E147" s="48">
        <v>14.89330133334386</v>
      </c>
      <c r="F147" s="47">
        <v>18.371048077206286</v>
      </c>
      <c r="G147" s="46">
        <v>18.808008151079743</v>
      </c>
      <c r="H147" s="46">
        <v>18.909855636424087</v>
      </c>
      <c r="I147" s="46">
        <v>18.975643991571964</v>
      </c>
      <c r="J147" s="46">
        <v>19.195601339748439</v>
      </c>
      <c r="K147" s="46">
        <v>19.418911484794851</v>
      </c>
      <c r="L147" s="46">
        <v>19.611598176141054</v>
      </c>
      <c r="M147" s="46">
        <v>19.808934346200719</v>
      </c>
      <c r="N147" s="46">
        <v>19.970998112055121</v>
      </c>
      <c r="O147" s="46">
        <v>20.138844118428484</v>
      </c>
      <c r="P147" s="46">
        <v>20.277483505319889</v>
      </c>
      <c r="Q147" s="46">
        <v>20.404878119056431</v>
      </c>
      <c r="R147" s="46">
        <v>20.521415398842436</v>
      </c>
      <c r="S147" s="46">
        <v>20.626730062395932</v>
      </c>
      <c r="T147" s="46">
        <v>20.72149304725453</v>
      </c>
      <c r="U147" s="46">
        <v>20.787936492628305</v>
      </c>
      <c r="V147" s="46">
        <v>20.862497501991772</v>
      </c>
      <c r="W147" s="46">
        <v>20.927582202263931</v>
      </c>
      <c r="X147" s="46">
        <v>20.974423343438946</v>
      </c>
      <c r="Y147" s="46">
        <v>21.012439674240763</v>
      </c>
      <c r="Z147" s="46">
        <v>21.041921444600888</v>
      </c>
      <c r="AA147" s="46">
        <v>21.045035191273243</v>
      </c>
      <c r="AB147" s="46">
        <v>21.058157733949674</v>
      </c>
      <c r="AC147" s="46">
        <v>21.056353389223336</v>
      </c>
      <c r="AD147" s="46">
        <v>21.064697486805901</v>
      </c>
      <c r="AE147" s="46">
        <v>21.047727728399092</v>
      </c>
      <c r="AF147" s="46">
        <v>21.023453336861806</v>
      </c>
      <c r="AG147" s="46">
        <v>20.992092758071095</v>
      </c>
    </row>
    <row r="148" spans="1:33" x14ac:dyDescent="0.3">
      <c r="A148" s="30" t="s">
        <v>283</v>
      </c>
      <c r="B148" t="s">
        <v>284</v>
      </c>
      <c r="C148" s="46">
        <v>7.7926700690781097</v>
      </c>
      <c r="D148" s="47">
        <v>4.7364548550379304</v>
      </c>
      <c r="E148" s="48">
        <v>5.9267000883423</v>
      </c>
      <c r="F148" s="47">
        <v>7.5534370621800999</v>
      </c>
      <c r="G148" s="46">
        <v>7.6608381565234467</v>
      </c>
      <c r="H148" s="46">
        <v>7.6535082753243922</v>
      </c>
      <c r="I148" s="46">
        <v>7.6076618713660995</v>
      </c>
      <c r="J148" s="46">
        <v>7.5619689948871081</v>
      </c>
      <c r="K148" s="46">
        <v>7.5164301809588299</v>
      </c>
      <c r="L148" s="46">
        <v>7.4710459540900658</v>
      </c>
      <c r="M148" s="46">
        <v>7.4258168282568651</v>
      </c>
      <c r="N148" s="46">
        <v>7.3807433069330735</v>
      </c>
      <c r="O148" s="46">
        <v>7.3101807402784669</v>
      </c>
      <c r="P148" s="46">
        <v>7.2147764428682359</v>
      </c>
      <c r="Q148" s="46">
        <v>7.0954339318786257</v>
      </c>
      <c r="R148" s="46">
        <v>6.953298756997885</v>
      </c>
      <c r="S148" s="46">
        <v>6.7897401922504006</v>
      </c>
      <c r="T148" s="46">
        <v>6.6286823224652736</v>
      </c>
      <c r="U148" s="46">
        <v>6.4701302100579685</v>
      </c>
      <c r="V148" s="46">
        <v>6.3140873074711106</v>
      </c>
      <c r="W148" s="46">
        <v>6.1605554923060968</v>
      </c>
      <c r="X148" s="46">
        <v>6.0095351031900144</v>
      </c>
      <c r="Y148" s="46">
        <v>5.8780875238469523</v>
      </c>
      <c r="Z148" s="46">
        <v>5.7650386604566073</v>
      </c>
      <c r="AA148" s="46">
        <v>5.6693889694765698</v>
      </c>
      <c r="AB148" s="46">
        <v>5.5902986198559512</v>
      </c>
      <c r="AC148" s="46">
        <v>5.5270751279208721</v>
      </c>
      <c r="AD148" s="46">
        <v>5.4645570248707562</v>
      </c>
      <c r="AE148" s="46">
        <v>5.4027365511286654</v>
      </c>
      <c r="AF148" s="46">
        <v>5.3416060312253419</v>
      </c>
      <c r="AG148" s="46">
        <v>5.2811578729015203</v>
      </c>
    </row>
    <row r="149" spans="1:33" x14ac:dyDescent="0.3">
      <c r="A149" s="30"/>
      <c r="B149" t="s">
        <v>285</v>
      </c>
      <c r="C149" s="46">
        <v>23.003521898656199</v>
      </c>
      <c r="D149" s="47">
        <v>13.6543916042303</v>
      </c>
      <c r="E149" s="48">
        <v>21.5804587792353</v>
      </c>
      <c r="F149" s="47">
        <v>38.84736897143204</v>
      </c>
      <c r="G149" s="46">
        <v>43.408813217803562</v>
      </c>
      <c r="H149" s="46">
        <v>44.602771176238029</v>
      </c>
      <c r="I149" s="46">
        <v>45.531291814034439</v>
      </c>
      <c r="J149" s="46">
        <v>45.989828147018656</v>
      </c>
      <c r="K149" s="46">
        <v>46.442045456415912</v>
      </c>
      <c r="L149" s="46">
        <v>47.3499969279098</v>
      </c>
      <c r="M149" s="46">
        <v>47.559716551251078</v>
      </c>
      <c r="N149" s="46">
        <v>48.368214036276328</v>
      </c>
      <c r="O149" s="46">
        <v>48.929020365700396</v>
      </c>
      <c r="P149" s="46">
        <v>49.408507241495343</v>
      </c>
      <c r="Q149" s="46">
        <v>50.279132676789601</v>
      </c>
      <c r="R149" s="46">
        <v>50.668272791609461</v>
      </c>
      <c r="S149" s="46">
        <v>51.275007059093866</v>
      </c>
      <c r="T149" s="46">
        <v>51.877322048647599</v>
      </c>
      <c r="U149" s="46">
        <v>52.474395316380125</v>
      </c>
      <c r="V149" s="46">
        <v>53.06536317595792</v>
      </c>
      <c r="W149" s="46">
        <v>53.649321014676133</v>
      </c>
      <c r="X149" s="46">
        <v>54.299808615660318</v>
      </c>
      <c r="Y149" s="46">
        <v>54.945434552500238</v>
      </c>
      <c r="Z149" s="46">
        <v>55.585336498110372</v>
      </c>
      <c r="AA149" s="46">
        <v>56.218615020025624</v>
      </c>
      <c r="AB149" s="46">
        <v>56.89210315996241</v>
      </c>
      <c r="AC149" s="46">
        <v>57.542537620222689</v>
      </c>
      <c r="AD149" s="46">
        <v>58.180201334987757</v>
      </c>
      <c r="AE149" s="46">
        <v>58.803541239985201</v>
      </c>
      <c r="AF149" s="46">
        <v>59.410988090559414</v>
      </c>
      <c r="AG149" s="46">
        <v>60.00094475249913</v>
      </c>
    </row>
    <row r="150" spans="1:33" x14ac:dyDescent="0.3">
      <c r="A150" s="30" t="s">
        <v>286</v>
      </c>
      <c r="B150" t="s">
        <v>287</v>
      </c>
      <c r="C150" s="46">
        <v>16.493782034860434</v>
      </c>
      <c r="D150" s="47">
        <v>16.635969390678657</v>
      </c>
      <c r="E150" s="48">
        <v>18.03109912242849</v>
      </c>
      <c r="F150" s="47">
        <v>17.909053186135967</v>
      </c>
      <c r="G150" s="46">
        <v>17.817089882434132</v>
      </c>
      <c r="H150" s="46">
        <v>17.684415003260238</v>
      </c>
      <c r="I150" s="46">
        <v>17.589690848733301</v>
      </c>
      <c r="J150" s="46">
        <v>17.496570213938668</v>
      </c>
      <c r="K150" s="46">
        <v>17.400710262165113</v>
      </c>
      <c r="L150" s="46">
        <v>17.296202752753572</v>
      </c>
      <c r="M150" s="46">
        <v>17.201512727788916</v>
      </c>
      <c r="N150" s="46">
        <v>17.104320408189061</v>
      </c>
      <c r="O150" s="46">
        <v>17.005905628836658</v>
      </c>
      <c r="P150" s="46">
        <v>16.891546250900202</v>
      </c>
      <c r="Q150" s="46">
        <v>16.787196167894031</v>
      </c>
      <c r="R150" s="46">
        <v>16.682600287073978</v>
      </c>
      <c r="S150" s="46">
        <v>16.573448336425116</v>
      </c>
      <c r="T150" s="46">
        <v>16.456797943202652</v>
      </c>
      <c r="U150" s="46">
        <v>16.339118569664016</v>
      </c>
      <c r="V150" s="46">
        <v>16.217368704998822</v>
      </c>
      <c r="W150" s="46">
        <v>16.103914284239583</v>
      </c>
      <c r="X150" s="46">
        <v>15.98138080345942</v>
      </c>
      <c r="Y150" s="46">
        <v>15.851691789843102</v>
      </c>
      <c r="Z150" s="46">
        <v>15.715626903321434</v>
      </c>
      <c r="AA150" s="46">
        <v>15.569027909142729</v>
      </c>
      <c r="AB150" s="46">
        <v>15.422351942662361</v>
      </c>
      <c r="AC150" s="46">
        <v>15.267602445922334</v>
      </c>
      <c r="AD150" s="46">
        <v>15.11861550847191</v>
      </c>
      <c r="AE150" s="46">
        <v>14.955699826922576</v>
      </c>
      <c r="AF150" s="46">
        <v>14.771911816146849</v>
      </c>
      <c r="AG150" s="46">
        <v>14.604788432015495</v>
      </c>
    </row>
    <row r="151" spans="1:33" x14ac:dyDescent="0.3">
      <c r="A151" s="30"/>
      <c r="B151" t="s">
        <v>288</v>
      </c>
      <c r="C151" s="46">
        <v>37.797683573663839</v>
      </c>
      <c r="D151" s="47">
        <v>38.382858714467815</v>
      </c>
      <c r="E151" s="48">
        <v>39.200363073747951</v>
      </c>
      <c r="F151" s="47">
        <v>39.407687953473108</v>
      </c>
      <c r="G151" s="46">
        <v>39.61710607789103</v>
      </c>
      <c r="H151" s="46">
        <v>39.800512022013564</v>
      </c>
      <c r="I151" s="46">
        <v>40.028655365575084</v>
      </c>
      <c r="J151" s="46">
        <v>40.252013631155386</v>
      </c>
      <c r="K151" s="46">
        <v>40.460008114340731</v>
      </c>
      <c r="L151" s="46">
        <v>40.625340613302576</v>
      </c>
      <c r="M151" s="46">
        <v>40.777151966225169</v>
      </c>
      <c r="N151" s="46">
        <v>40.917449457859405</v>
      </c>
      <c r="O151" s="46">
        <v>41.051441036156028</v>
      </c>
      <c r="P151" s="46">
        <v>41.10366896612036</v>
      </c>
      <c r="Q151" s="46">
        <v>41.2206924883981</v>
      </c>
      <c r="R151" s="46">
        <v>41.325449556562852</v>
      </c>
      <c r="S151" s="46">
        <v>41.421294794571494</v>
      </c>
      <c r="T151" s="46">
        <v>41.497163268885082</v>
      </c>
      <c r="U151" s="46">
        <v>41.562752143668881</v>
      </c>
      <c r="V151" s="46">
        <v>41.601446943199932</v>
      </c>
      <c r="W151" s="46">
        <v>41.648020156559085</v>
      </c>
      <c r="X151" s="46">
        <v>41.637640819511674</v>
      </c>
      <c r="Y151" s="46">
        <v>41.587747917542501</v>
      </c>
      <c r="Z151" s="46">
        <v>41.507160235248577</v>
      </c>
      <c r="AA151" s="46">
        <v>41.310904097811964</v>
      </c>
      <c r="AB151" s="46">
        <v>41.112358618319341</v>
      </c>
      <c r="AC151" s="46">
        <v>40.786875754595719</v>
      </c>
      <c r="AD151" s="46">
        <v>40.546284178282079</v>
      </c>
      <c r="AE151" s="46">
        <v>40.121493897693085</v>
      </c>
      <c r="AF151" s="46">
        <v>39.54608985163383</v>
      </c>
      <c r="AG151" s="46">
        <v>39.15587996127087</v>
      </c>
    </row>
    <row r="152" spans="1:33" x14ac:dyDescent="0.3">
      <c r="A152" s="30"/>
      <c r="B152" t="s">
        <v>289</v>
      </c>
      <c r="C152" s="46">
        <v>1.7287167324163291</v>
      </c>
      <c r="D152" s="47">
        <v>1.1220092343976082</v>
      </c>
      <c r="E152" s="48">
        <v>0.25524020361913552</v>
      </c>
      <c r="F152" s="47">
        <v>0.25105004103142448</v>
      </c>
      <c r="G152" s="46">
        <v>0.24737235668980764</v>
      </c>
      <c r="H152" s="46">
        <v>0.24417938328344352</v>
      </c>
      <c r="I152" s="46">
        <v>0.24158913498358695</v>
      </c>
      <c r="J152" s="46">
        <v>0.23904975712503504</v>
      </c>
      <c r="K152" s="46">
        <v>0.23648925950868641</v>
      </c>
      <c r="L152" s="46">
        <v>0.23382104196098635</v>
      </c>
      <c r="M152" s="46">
        <v>0.23132488975673932</v>
      </c>
      <c r="N152" s="46">
        <v>0.22881691403081761</v>
      </c>
      <c r="O152" s="46">
        <v>0.22632915690823421</v>
      </c>
      <c r="P152" s="46">
        <v>0.22336556200101562</v>
      </c>
      <c r="Q152" s="46">
        <v>0.22086513979132744</v>
      </c>
      <c r="R152" s="46">
        <v>0.21835072066097164</v>
      </c>
      <c r="S152" s="46">
        <v>0.21579731247383227</v>
      </c>
      <c r="T152" s="46">
        <v>0.21312306297196271</v>
      </c>
      <c r="U152" s="46">
        <v>0.21042716942710771</v>
      </c>
      <c r="V152" s="46">
        <v>0.20760989162581972</v>
      </c>
      <c r="W152" s="46">
        <v>0.20492701554437384</v>
      </c>
      <c r="X152" s="46">
        <v>0.20195670340793012</v>
      </c>
      <c r="Y152" s="46">
        <v>0.19880108977758423</v>
      </c>
      <c r="Z152" s="46">
        <v>0.19551392484647734</v>
      </c>
      <c r="AA152" s="46">
        <v>0.19171099025906943</v>
      </c>
      <c r="AB152" s="46">
        <v>0.18796684394921262</v>
      </c>
      <c r="AC152" s="46">
        <v>0.18370887064812769</v>
      </c>
      <c r="AD152" s="46">
        <v>0.17992840842261973</v>
      </c>
      <c r="AE152" s="46">
        <v>0.17538524848701076</v>
      </c>
      <c r="AF152" s="46">
        <v>0.17019561211096962</v>
      </c>
      <c r="AG152" s="46">
        <v>0.16596516416509263</v>
      </c>
    </row>
    <row r="153" spans="1:33" x14ac:dyDescent="0.3">
      <c r="A153" s="30" t="s">
        <v>290</v>
      </c>
      <c r="B153" t="s">
        <v>288</v>
      </c>
      <c r="C153" s="46">
        <v>5.56384164973207</v>
      </c>
      <c r="D153" s="47">
        <v>6.0440145501408429</v>
      </c>
      <c r="E153" s="48">
        <v>6.8690250643607973</v>
      </c>
      <c r="F153" s="47">
        <v>6.5882601479095406</v>
      </c>
      <c r="G153" s="46">
        <v>6.3132361281939726</v>
      </c>
      <c r="H153" s="46">
        <v>6.0475875604463027</v>
      </c>
      <c r="I153" s="46">
        <v>5.7945096184660949</v>
      </c>
      <c r="J153" s="46">
        <v>5.5403609416911523</v>
      </c>
      <c r="K153" s="46">
        <v>5.2836429784668901</v>
      </c>
      <c r="L153" s="46">
        <v>5.020721179321173</v>
      </c>
      <c r="M153" s="46">
        <v>4.7596504614937318</v>
      </c>
      <c r="N153" s="46">
        <v>4.4929443438209828</v>
      </c>
      <c r="O153" s="46">
        <v>4.223766199585989</v>
      </c>
      <c r="P153" s="46">
        <v>3.9514532761138992</v>
      </c>
      <c r="Q153" s="46">
        <v>3.6805128352398651</v>
      </c>
      <c r="R153" s="46">
        <v>3.4075050229728285</v>
      </c>
      <c r="S153" s="46">
        <v>3.1324091130856728</v>
      </c>
      <c r="T153" s="46">
        <v>2.8546958683777559</v>
      </c>
      <c r="U153" s="46">
        <v>2.5755699450981657</v>
      </c>
      <c r="V153" s="46">
        <v>2.2946084511356339</v>
      </c>
      <c r="W153" s="46">
        <v>2.0133035009323472</v>
      </c>
      <c r="X153" s="46">
        <v>1.7297526829381131</v>
      </c>
      <c r="Y153" s="46">
        <v>1.4444672613517218</v>
      </c>
      <c r="Z153" s="46">
        <v>1.1576580849371847</v>
      </c>
      <c r="AA153" s="46">
        <v>0.86982262399159893</v>
      </c>
      <c r="AB153" s="46">
        <v>0.58082925367412985</v>
      </c>
      <c r="AC153" s="46">
        <v>0.29091459287995097</v>
      </c>
      <c r="AD153" s="46">
        <v>0</v>
      </c>
      <c r="AE153" s="46">
        <v>0</v>
      </c>
      <c r="AF153" s="46">
        <v>0</v>
      </c>
      <c r="AG153" s="46">
        <v>0</v>
      </c>
    </row>
    <row r="154" spans="1:33" x14ac:dyDescent="0.3">
      <c r="A154" s="30"/>
      <c r="B154" t="s">
        <v>289</v>
      </c>
      <c r="C154" s="46">
        <v>1.3874107208992161</v>
      </c>
      <c r="D154" s="47">
        <v>0.59622148330043678</v>
      </c>
      <c r="E154" s="48">
        <v>0.21048246822494648</v>
      </c>
      <c r="F154" s="47">
        <v>0.20161284220171552</v>
      </c>
      <c r="G154" s="46">
        <v>0.19313575302096614</v>
      </c>
      <c r="H154" s="46">
        <v>0.18499871517083397</v>
      </c>
      <c r="I154" s="46">
        <v>0.17725690737771521</v>
      </c>
      <c r="J154" s="46">
        <v>0.16947669523170963</v>
      </c>
      <c r="K154" s="46">
        <v>0.16161172894405015</v>
      </c>
      <c r="L154" s="46">
        <v>0.15360645705438777</v>
      </c>
      <c r="M154" s="46">
        <v>0.14564127784398231</v>
      </c>
      <c r="N154" s="46">
        <v>0.13759276141941382</v>
      </c>
      <c r="O154" s="46">
        <v>0.12947148470593944</v>
      </c>
      <c r="P154" s="46">
        <v>0.12120984408071689</v>
      </c>
      <c r="Q154" s="46">
        <v>0.11292530276684891</v>
      </c>
      <c r="R154" s="46">
        <v>0.10458888044062686</v>
      </c>
      <c r="S154" s="46">
        <v>9.6166430059790434E-2</v>
      </c>
      <c r="T154" s="46">
        <v>8.7652405051719257E-2</v>
      </c>
      <c r="U154" s="46">
        <v>7.9090979646357917E-2</v>
      </c>
      <c r="V154" s="46">
        <v>7.047406785389651E-2</v>
      </c>
      <c r="W154" s="46">
        <v>6.1850053045823229E-2</v>
      </c>
      <c r="X154" s="46">
        <v>5.3155310781129637E-2</v>
      </c>
      <c r="Y154" s="46">
        <v>4.4399213659756014E-2</v>
      </c>
      <c r="Z154" s="46">
        <v>3.5589649017162432E-2</v>
      </c>
      <c r="AA154" s="46">
        <v>2.6742021470321519E-2</v>
      </c>
      <c r="AB154" s="46">
        <v>1.7860026420160793E-2</v>
      </c>
      <c r="AC154" s="46">
        <v>8.9472475387450089E-3</v>
      </c>
      <c r="AD154" s="46">
        <v>0</v>
      </c>
      <c r="AE154" s="46">
        <v>0</v>
      </c>
      <c r="AF154" s="46">
        <v>0</v>
      </c>
      <c r="AG154" s="46">
        <v>0</v>
      </c>
    </row>
    <row r="155" spans="1:33" x14ac:dyDescent="0.3">
      <c r="A155" s="30" t="s">
        <v>123</v>
      </c>
      <c r="C155" s="37">
        <v>284.46970895516989</v>
      </c>
      <c r="D155" s="37">
        <v>281.45851671232441</v>
      </c>
      <c r="E155" s="49">
        <v>291.67856473694434</v>
      </c>
      <c r="F155" s="37">
        <v>318.87528447939025</v>
      </c>
      <c r="G155" s="37">
        <v>322.43974479105793</v>
      </c>
      <c r="H155" s="37">
        <v>322.22835944193702</v>
      </c>
      <c r="I155" s="37">
        <v>321.07616113210372</v>
      </c>
      <c r="J155" s="37">
        <v>317.89823041578074</v>
      </c>
      <c r="K155" s="37">
        <v>315.87252375068624</v>
      </c>
      <c r="L155" s="37">
        <v>313.08541743694781</v>
      </c>
      <c r="M155" s="37">
        <v>308.89042607001096</v>
      </c>
      <c r="N155" s="37">
        <v>303.16796327176888</v>
      </c>
      <c r="O155" s="37">
        <v>296.22953985273745</v>
      </c>
      <c r="P155" s="37">
        <v>292.13589618537429</v>
      </c>
      <c r="Q155" s="37">
        <v>284.96319491458735</v>
      </c>
      <c r="R155" s="37">
        <v>279.77492987102659</v>
      </c>
      <c r="S155" s="37">
        <v>272.10864693668924</v>
      </c>
      <c r="T155" s="37">
        <v>267.29522010902855</v>
      </c>
      <c r="U155" s="37">
        <v>260.00218472398075</v>
      </c>
      <c r="V155" s="37">
        <v>253.80409651790961</v>
      </c>
      <c r="W155" s="37">
        <v>248.99701473696763</v>
      </c>
      <c r="X155" s="37">
        <v>242.70054834490352</v>
      </c>
      <c r="Y155" s="37">
        <v>237.70364407059267</v>
      </c>
      <c r="Z155" s="37">
        <v>232.3218149090502</v>
      </c>
      <c r="AA155" s="37">
        <v>227.39310416780805</v>
      </c>
      <c r="AB155" s="37">
        <v>222.85480329335718</v>
      </c>
      <c r="AC155" s="37">
        <v>218.90869765293397</v>
      </c>
      <c r="AD155" s="37">
        <v>214.96198378692085</v>
      </c>
      <c r="AE155" s="37">
        <v>212.05870446549196</v>
      </c>
      <c r="AF155" s="37">
        <v>208.5340331015868</v>
      </c>
      <c r="AG155" s="37">
        <v>205.06549412370319</v>
      </c>
    </row>
    <row r="156" spans="1:33" x14ac:dyDescent="0.3">
      <c r="A156" s="30"/>
      <c r="N156" s="42">
        <v>-5.9768629117906147E-2</v>
      </c>
    </row>
    <row r="157" spans="1:33" x14ac:dyDescent="0.3">
      <c r="A157" s="8" t="s">
        <v>291</v>
      </c>
      <c r="B157" s="8"/>
      <c r="C157" s="25"/>
      <c r="D157" s="26"/>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x14ac:dyDescent="0.3">
      <c r="A158" s="30"/>
      <c r="B158" t="s">
        <v>291</v>
      </c>
      <c r="C158" s="50">
        <v>0</v>
      </c>
      <c r="D158" s="50">
        <v>0</v>
      </c>
      <c r="E158" s="51">
        <v>0</v>
      </c>
      <c r="F158" s="50">
        <v>0</v>
      </c>
      <c r="G158" s="50">
        <v>0</v>
      </c>
      <c r="H158" s="50">
        <v>0</v>
      </c>
      <c r="I158" s="50">
        <v>0</v>
      </c>
      <c r="J158" s="50">
        <v>0</v>
      </c>
      <c r="K158" s="50">
        <v>0</v>
      </c>
      <c r="L158" s="50">
        <v>0</v>
      </c>
      <c r="M158" s="50">
        <v>0</v>
      </c>
      <c r="N158" s="50">
        <v>0</v>
      </c>
      <c r="O158" s="50">
        <v>0</v>
      </c>
      <c r="P158" s="50">
        <v>0</v>
      </c>
      <c r="Q158" s="50">
        <v>0</v>
      </c>
      <c r="R158" s="50">
        <v>0</v>
      </c>
      <c r="S158" s="50">
        <v>0</v>
      </c>
      <c r="T158" s="50">
        <v>0</v>
      </c>
      <c r="U158" s="50">
        <v>0</v>
      </c>
      <c r="V158" s="50">
        <v>0</v>
      </c>
      <c r="W158" s="50">
        <v>0</v>
      </c>
      <c r="X158" s="50">
        <v>0</v>
      </c>
      <c r="Y158" s="50">
        <v>0</v>
      </c>
      <c r="Z158" s="50">
        <v>0</v>
      </c>
      <c r="AA158" s="50">
        <v>0</v>
      </c>
      <c r="AB158" s="50">
        <v>0</v>
      </c>
      <c r="AC158" s="50">
        <v>0</v>
      </c>
      <c r="AD158" s="50">
        <v>0</v>
      </c>
      <c r="AE158" s="50">
        <v>0</v>
      </c>
      <c r="AF158" s="50">
        <v>0</v>
      </c>
      <c r="AG158" s="50">
        <v>0</v>
      </c>
    </row>
    <row r="159" spans="1:33" x14ac:dyDescent="0.3">
      <c r="A159" s="30"/>
    </row>
    <row r="160" spans="1:33" x14ac:dyDescent="0.3">
      <c r="A160" s="8" t="s">
        <v>292</v>
      </c>
      <c r="B160" s="8"/>
      <c r="C160" s="25"/>
      <c r="D160" s="26"/>
      <c r="E160" s="27"/>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x14ac:dyDescent="0.3">
      <c r="A161" s="30"/>
      <c r="B161" t="s">
        <v>293</v>
      </c>
      <c r="C161" s="28">
        <v>0</v>
      </c>
      <c r="D161" s="31">
        <v>0</v>
      </c>
      <c r="E161" s="29">
        <v>0</v>
      </c>
      <c r="F161" s="31">
        <v>0</v>
      </c>
      <c r="G161" s="28">
        <v>0</v>
      </c>
      <c r="H161" s="28">
        <v>0</v>
      </c>
      <c r="I161" s="28">
        <v>0</v>
      </c>
      <c r="J161" s="28">
        <v>0</v>
      </c>
      <c r="K161" s="28">
        <v>0</v>
      </c>
      <c r="L161" s="28">
        <v>0</v>
      </c>
      <c r="M161" s="28">
        <v>0</v>
      </c>
      <c r="N161" s="28">
        <v>0</v>
      </c>
      <c r="O161" s="28">
        <v>0</v>
      </c>
      <c r="P161" s="28">
        <v>0</v>
      </c>
      <c r="Q161" s="28">
        <v>0</v>
      </c>
      <c r="R161" s="28">
        <v>0</v>
      </c>
      <c r="S161" s="28">
        <v>0</v>
      </c>
      <c r="T161" s="28">
        <v>0</v>
      </c>
      <c r="U161" s="28">
        <v>0</v>
      </c>
      <c r="V161" s="28">
        <v>0</v>
      </c>
      <c r="W161" s="28">
        <v>0</v>
      </c>
      <c r="X161" s="28">
        <v>0</v>
      </c>
      <c r="Y161" s="28">
        <v>0</v>
      </c>
      <c r="Z161" s="28">
        <v>0</v>
      </c>
      <c r="AA161" s="28">
        <v>0</v>
      </c>
      <c r="AB161" s="28">
        <v>0</v>
      </c>
      <c r="AC161" s="28">
        <v>0</v>
      </c>
      <c r="AD161" s="28">
        <v>0</v>
      </c>
      <c r="AE161" s="28">
        <v>0</v>
      </c>
      <c r="AF161" s="28">
        <v>0</v>
      </c>
      <c r="AG161" s="28">
        <v>0</v>
      </c>
    </row>
    <row r="162" spans="1:33" x14ac:dyDescent="0.3">
      <c r="A162" s="30"/>
      <c r="B162" t="s">
        <v>294</v>
      </c>
      <c r="C162" s="28">
        <v>0</v>
      </c>
      <c r="D162" s="31">
        <v>0</v>
      </c>
      <c r="E162" s="29">
        <v>0</v>
      </c>
      <c r="F162" s="31">
        <v>0.14695627827064442</v>
      </c>
      <c r="G162" s="28">
        <v>0.29243560902098092</v>
      </c>
      <c r="H162" s="28">
        <v>0.43643799225100932</v>
      </c>
      <c r="I162" s="28">
        <v>0.57896342796072986</v>
      </c>
      <c r="J162" s="28">
        <v>0.72001191615014226</v>
      </c>
      <c r="K162" s="28">
        <v>0.85958345681924664</v>
      </c>
      <c r="L162" s="28">
        <v>0.99767804996804332</v>
      </c>
      <c r="M162" s="28">
        <v>1.1342956955965318</v>
      </c>
      <c r="N162" s="28">
        <v>1.2694363937047124</v>
      </c>
      <c r="O162" s="28">
        <v>1.403100144292585</v>
      </c>
      <c r="P162" s="28">
        <v>1.5282168470719262</v>
      </c>
      <c r="Q162" s="28">
        <v>1.6519314182070253</v>
      </c>
      <c r="R162" s="28">
        <v>1.7742438576978823</v>
      </c>
      <c r="S162" s="28">
        <v>1.8951541655444968</v>
      </c>
      <c r="T162" s="28">
        <v>2.0146623417468699</v>
      </c>
      <c r="U162" s="28">
        <v>2.0340395351243372</v>
      </c>
      <c r="V162" s="28">
        <v>2.0530877365443088</v>
      </c>
      <c r="W162" s="28">
        <v>2.0718069460067845</v>
      </c>
      <c r="X162" s="28">
        <v>2.0901971635117649</v>
      </c>
      <c r="Y162" s="28">
        <v>2.108258389059249</v>
      </c>
      <c r="Z162" s="28">
        <v>2.0965458424533643</v>
      </c>
      <c r="AA162" s="28">
        <v>2.0848332958474796</v>
      </c>
      <c r="AB162" s="28">
        <v>2.0731207492415953</v>
      </c>
      <c r="AC162" s="28">
        <v>2.0614082026357101</v>
      </c>
      <c r="AD162" s="28">
        <v>2.049695656029825</v>
      </c>
      <c r="AE162" s="28">
        <v>2.0379831094239407</v>
      </c>
      <c r="AF162" s="28">
        <v>2.026270562818056</v>
      </c>
      <c r="AG162" s="28">
        <v>2.0145580162121712</v>
      </c>
    </row>
    <row r="163" spans="1:33" x14ac:dyDescent="0.3">
      <c r="A163" s="30"/>
      <c r="B163" t="s">
        <v>295</v>
      </c>
      <c r="C163" s="28">
        <v>0.3820042467121938</v>
      </c>
      <c r="D163" s="31">
        <v>0.42432542335848372</v>
      </c>
      <c r="E163" s="29">
        <v>0.42327423928893604</v>
      </c>
      <c r="F163" s="31">
        <v>0.42327423928893604</v>
      </c>
      <c r="G163" s="28">
        <v>0.42327423928893604</v>
      </c>
      <c r="H163" s="28">
        <v>0.42327423928893604</v>
      </c>
      <c r="I163" s="28">
        <v>0.42327423928893604</v>
      </c>
      <c r="J163" s="28">
        <v>0.42327423928893604</v>
      </c>
      <c r="K163" s="28">
        <v>0.42327423928893604</v>
      </c>
      <c r="L163" s="28">
        <v>0.42327423928893604</v>
      </c>
      <c r="M163" s="28">
        <v>0.42327423928893604</v>
      </c>
      <c r="N163" s="28">
        <v>0.42327423928893604</v>
      </c>
      <c r="O163" s="28">
        <v>0.42327423928893604</v>
      </c>
      <c r="P163" s="28">
        <v>0.42327423928893604</v>
      </c>
      <c r="Q163" s="28">
        <v>0.42327423928893604</v>
      </c>
      <c r="R163" s="28">
        <v>0.42327423928893604</v>
      </c>
      <c r="S163" s="28">
        <v>0.42327423928893604</v>
      </c>
      <c r="T163" s="28">
        <v>0.42327423928893604</v>
      </c>
      <c r="U163" s="28">
        <v>0.42327423928893604</v>
      </c>
      <c r="V163" s="28">
        <v>0.42327423928893604</v>
      </c>
      <c r="W163" s="28">
        <v>0.42327423928893604</v>
      </c>
      <c r="X163" s="28">
        <v>0.42327423928893604</v>
      </c>
      <c r="Y163" s="28">
        <v>0.42327423928893604</v>
      </c>
      <c r="Z163" s="28">
        <v>0.42327423928893604</v>
      </c>
      <c r="AA163" s="28">
        <v>0.42327423928893604</v>
      </c>
      <c r="AB163" s="28">
        <v>0.42327423928893604</v>
      </c>
      <c r="AC163" s="28">
        <v>0.42327423928893604</v>
      </c>
      <c r="AD163" s="28">
        <v>0.42327423928893604</v>
      </c>
      <c r="AE163" s="28">
        <v>0.42327423928893604</v>
      </c>
      <c r="AF163" s="28">
        <v>0.42327423928893604</v>
      </c>
      <c r="AG163" s="28">
        <v>0.42327423928893604</v>
      </c>
    </row>
    <row r="164" spans="1:33" x14ac:dyDescent="0.3">
      <c r="A164" s="30"/>
      <c r="B164" t="s">
        <v>296</v>
      </c>
      <c r="C164" s="28">
        <v>0</v>
      </c>
      <c r="D164" s="31">
        <v>0</v>
      </c>
      <c r="E164" s="29">
        <v>0</v>
      </c>
      <c r="F164" s="31">
        <v>0</v>
      </c>
      <c r="G164" s="28">
        <v>0.13561410991429915</v>
      </c>
      <c r="H164" s="28">
        <v>0.39699054116761906</v>
      </c>
      <c r="I164" s="28">
        <v>0.79515552477723461</v>
      </c>
      <c r="J164" s="28">
        <v>1.3326955034701586</v>
      </c>
      <c r="K164" s="28">
        <v>2.0142274273158787</v>
      </c>
      <c r="L164" s="28">
        <v>2.8055851532359619</v>
      </c>
      <c r="M164" s="28">
        <v>3.7488882664082688</v>
      </c>
      <c r="N164" s="28">
        <v>4.7118201852922601</v>
      </c>
      <c r="O164" s="28">
        <v>5.7281151041756724</v>
      </c>
      <c r="P164" s="28">
        <v>6.8330393617842926</v>
      </c>
      <c r="Q164" s="28">
        <v>8.1820890470841405</v>
      </c>
      <c r="R164" s="28">
        <v>9.6034248443647119</v>
      </c>
      <c r="S164" s="28">
        <v>11.175933551162466</v>
      </c>
      <c r="T164" s="28">
        <v>12.860569274002318</v>
      </c>
      <c r="U164" s="28">
        <v>12.8421064524606</v>
      </c>
      <c r="V164" s="28">
        <v>12.792147137658054</v>
      </c>
      <c r="W164" s="28">
        <v>12.769878069620164</v>
      </c>
      <c r="X164" s="28">
        <v>12.689470695267165</v>
      </c>
      <c r="Y164" s="28">
        <v>12.607202557467522</v>
      </c>
      <c r="Z164" s="28">
        <v>12.523127522097639</v>
      </c>
      <c r="AA164" s="28">
        <v>12.496513813699712</v>
      </c>
      <c r="AB164" s="28">
        <v>12.409111862988452</v>
      </c>
      <c r="AC164" s="28">
        <v>12.320158239433901</v>
      </c>
      <c r="AD164" s="28">
        <v>12.259192145206468</v>
      </c>
      <c r="AE164" s="28">
        <v>12.226231683288489</v>
      </c>
      <c r="AF164" s="28">
        <v>12.132869117578757</v>
      </c>
      <c r="AG164" s="28">
        <v>12.038235084004389</v>
      </c>
    </row>
    <row r="165" spans="1:33" x14ac:dyDescent="0.3">
      <c r="A165" s="30" t="s">
        <v>123</v>
      </c>
      <c r="C165" s="28">
        <v>0.3820042467121938</v>
      </c>
      <c r="D165" s="31">
        <v>0.42432542335848372</v>
      </c>
      <c r="E165" s="29">
        <v>0.42327423928893604</v>
      </c>
      <c r="F165" s="31">
        <v>0.57023051755958043</v>
      </c>
      <c r="G165" s="28">
        <v>0.85132395822421603</v>
      </c>
      <c r="H165" s="28">
        <v>1.2567027727075644</v>
      </c>
      <c r="I165" s="28">
        <v>1.7973931920269004</v>
      </c>
      <c r="J165" s="28">
        <v>2.4759816589092369</v>
      </c>
      <c r="K165" s="28">
        <v>3.2970851234240612</v>
      </c>
      <c r="L165" s="28">
        <v>4.2265374424929414</v>
      </c>
      <c r="M165" s="28">
        <v>5.3064582012937365</v>
      </c>
      <c r="N165" s="28">
        <v>6.4045308182859086</v>
      </c>
      <c r="O165" s="28">
        <v>7.5544894877571931</v>
      </c>
      <c r="P165" s="28">
        <v>8.7845304481451549</v>
      </c>
      <c r="Q165" s="28">
        <v>10.257294704580101</v>
      </c>
      <c r="R165" s="28">
        <v>11.800942941351529</v>
      </c>
      <c r="S165" s="28">
        <v>13.494361955995899</v>
      </c>
      <c r="T165" s="28">
        <v>15.298505855038123</v>
      </c>
      <c r="U165" s="28">
        <v>15.299420226873874</v>
      </c>
      <c r="V165" s="28">
        <v>15.268509113491298</v>
      </c>
      <c r="W165" s="28">
        <v>15.264959254915885</v>
      </c>
      <c r="X165" s="28">
        <v>15.202942098067865</v>
      </c>
      <c r="Y165" s="28">
        <v>15.138735185815706</v>
      </c>
      <c r="Z165" s="28">
        <v>15.042947603839938</v>
      </c>
      <c r="AA165" s="28">
        <v>15.004621348836128</v>
      </c>
      <c r="AB165" s="28">
        <v>14.905506851518982</v>
      </c>
      <c r="AC165" s="28">
        <v>14.804840681358547</v>
      </c>
      <c r="AD165" s="28">
        <v>14.732162040525228</v>
      </c>
      <c r="AE165" s="28">
        <v>14.687489032001366</v>
      </c>
      <c r="AF165" s="28">
        <v>14.582413919685749</v>
      </c>
      <c r="AG165" s="28">
        <v>14.476067339505496</v>
      </c>
    </row>
    <row r="166" spans="1:33" x14ac:dyDescent="0.3">
      <c r="A166" s="30"/>
      <c r="C166" s="28"/>
      <c r="D166" s="31"/>
      <c r="E166" s="29"/>
      <c r="F166" s="31"/>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row>
    <row r="167" spans="1:33" x14ac:dyDescent="0.3">
      <c r="A167" s="8" t="s">
        <v>297</v>
      </c>
      <c r="B167" s="8"/>
      <c r="C167" s="8"/>
      <c r="D167" s="9"/>
      <c r="E167" s="10"/>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row>
    <row r="168" spans="1:33" x14ac:dyDescent="0.3">
      <c r="A168" s="30"/>
      <c r="C168" s="28">
        <v>62.049928399596219</v>
      </c>
      <c r="D168" s="31">
        <v>59.202496800976839</v>
      </c>
      <c r="E168" s="29">
        <v>54.819315251750432</v>
      </c>
      <c r="F168" s="31">
        <v>53.368455698420682</v>
      </c>
      <c r="G168" s="28">
        <v>52.087986965055876</v>
      </c>
      <c r="H168" s="28">
        <v>51.126450881961183</v>
      </c>
      <c r="I168" s="28">
        <v>50.279587264214769</v>
      </c>
      <c r="J168" s="28">
        <v>50.790431225733059</v>
      </c>
      <c r="K168" s="28">
        <v>51.188967854493299</v>
      </c>
      <c r="L168" s="28">
        <v>51.855195614299035</v>
      </c>
      <c r="M168" s="28">
        <v>53.517650009834753</v>
      </c>
      <c r="N168" s="28">
        <v>53.402477284752557</v>
      </c>
      <c r="O168" s="28">
        <v>52.254985898309997</v>
      </c>
      <c r="P168" s="28">
        <v>49.461083984398314</v>
      </c>
      <c r="Q168" s="28">
        <v>47.424170442643529</v>
      </c>
      <c r="R168" s="28">
        <v>44.796320941905464</v>
      </c>
      <c r="S168" s="28">
        <v>42.883979583348292</v>
      </c>
      <c r="T168" s="28">
        <v>42.432830755273216</v>
      </c>
      <c r="U168" s="28">
        <v>42.864129235303267</v>
      </c>
      <c r="V168" s="28">
        <v>44.766680208972566</v>
      </c>
      <c r="W168" s="28">
        <v>47.030448273088815</v>
      </c>
      <c r="X168" s="28">
        <v>50.286803970868533</v>
      </c>
      <c r="Y168" s="28">
        <v>53.979938050008933</v>
      </c>
      <c r="Z168" s="28">
        <v>57.949550258804514</v>
      </c>
      <c r="AA168" s="28">
        <v>61.758358952624704</v>
      </c>
      <c r="AB168" s="28">
        <v>65.571533569581788</v>
      </c>
      <c r="AC168" s="28">
        <v>70.170285708667578</v>
      </c>
      <c r="AD168" s="28">
        <v>73.763238881473669</v>
      </c>
      <c r="AE168" s="28">
        <v>77.193800599372125</v>
      </c>
      <c r="AF168" s="28">
        <v>80.663315929954337</v>
      </c>
      <c r="AG168" s="28">
        <v>82.724548898634637</v>
      </c>
    </row>
    <row r="169" spans="1:33" x14ac:dyDescent="0.3">
      <c r="A169" s="30"/>
      <c r="C169" s="28"/>
      <c r="D169" s="31"/>
      <c r="E169" s="29"/>
      <c r="F169" s="31"/>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row>
    <row r="170" spans="1:33" x14ac:dyDescent="0.3">
      <c r="A170" s="52" t="s">
        <v>298</v>
      </c>
      <c r="B170" s="53"/>
      <c r="C170" s="54"/>
      <c r="D170" s="55"/>
      <c r="E170" s="56"/>
      <c r="F170" s="55"/>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row>
    <row r="171" spans="1:33" x14ac:dyDescent="0.3">
      <c r="B171" t="s">
        <v>299</v>
      </c>
      <c r="C171" s="4">
        <v>29.944665565353294</v>
      </c>
      <c r="D171" s="4">
        <v>29.555989522821587</v>
      </c>
      <c r="E171" s="4">
        <v>28.473524409972718</v>
      </c>
      <c r="F171" s="4">
        <v>27.133221986674936</v>
      </c>
      <c r="G171" s="4">
        <v>27.068821008922313</v>
      </c>
      <c r="H171" s="4">
        <v>27.751790581070079</v>
      </c>
      <c r="I171" s="4">
        <v>29.02138009508792</v>
      </c>
      <c r="J171" s="4">
        <v>31.034047105467263</v>
      </c>
      <c r="K171" s="4">
        <v>31.12778237312353</v>
      </c>
      <c r="L171" s="4">
        <v>31.41906637789738</v>
      </c>
      <c r="M171" s="4">
        <v>31.525067236622608</v>
      </c>
      <c r="N171" s="4">
        <v>30.845694743711178</v>
      </c>
      <c r="O171" s="4">
        <v>30.742018330438587</v>
      </c>
      <c r="P171" s="4">
        <v>31.098074319035128</v>
      </c>
      <c r="Q171" s="4">
        <v>30.572926668430846</v>
      </c>
      <c r="R171" s="4">
        <v>30.614739411739933</v>
      </c>
      <c r="S171" s="4">
        <v>30.4284874506791</v>
      </c>
      <c r="T171" s="4">
        <v>30.515236362569215</v>
      </c>
      <c r="U171" s="4">
        <v>30.356201957032766</v>
      </c>
      <c r="V171" s="4">
        <v>30.331023537305576</v>
      </c>
      <c r="W171" s="4">
        <v>30.300850736298809</v>
      </c>
      <c r="X171" s="4">
        <v>30.169171302338402</v>
      </c>
      <c r="Y171" s="4">
        <v>30.161822046617036</v>
      </c>
      <c r="Z171" s="4">
        <v>30.078757013309588</v>
      </c>
      <c r="AA171" s="4">
        <v>30.081755614805783</v>
      </c>
      <c r="AB171" s="4">
        <v>30.041744827425823</v>
      </c>
      <c r="AC171" s="4">
        <v>30.03181342057194</v>
      </c>
      <c r="AD171" s="4">
        <v>30.006067674475407</v>
      </c>
      <c r="AE171" s="4">
        <v>29.99940779718349</v>
      </c>
      <c r="AF171" s="4">
        <v>30.003062599159716</v>
      </c>
      <c r="AG171" s="4">
        <v>29.991875713515583</v>
      </c>
    </row>
    <row r="172" spans="1:33" x14ac:dyDescent="0.3">
      <c r="A172" s="26"/>
      <c r="B172" t="s">
        <v>300</v>
      </c>
      <c r="C172" s="4">
        <v>43.886658160817433</v>
      </c>
      <c r="D172" s="4">
        <v>45.390905473766601</v>
      </c>
      <c r="E172" s="4">
        <v>49.773519697676583</v>
      </c>
      <c r="F172" s="4">
        <v>46.820300569166562</v>
      </c>
      <c r="G172" s="4">
        <v>50.621142619986252</v>
      </c>
      <c r="H172" s="4">
        <v>51.911459852358306</v>
      </c>
      <c r="I172" s="4">
        <v>56.44458129083587</v>
      </c>
      <c r="J172" s="4">
        <v>56.866238518759239</v>
      </c>
      <c r="K172" s="4">
        <v>57.94932521014551</v>
      </c>
      <c r="L172" s="4">
        <v>58.630554514694317</v>
      </c>
      <c r="M172" s="4">
        <v>59.295687602002559</v>
      </c>
      <c r="N172" s="4">
        <v>59.338339910200574</v>
      </c>
      <c r="O172" s="4">
        <v>59.914450954686266</v>
      </c>
      <c r="P172" s="4">
        <v>61.016159963285787</v>
      </c>
      <c r="Q172" s="4">
        <v>61.553399766800624</v>
      </c>
      <c r="R172" s="4">
        <v>61.705107988844894</v>
      </c>
      <c r="S172" s="4">
        <v>62.841366466534367</v>
      </c>
      <c r="T172" s="4">
        <v>64.345967507820163</v>
      </c>
      <c r="U172" s="4">
        <v>65.434905953031659</v>
      </c>
      <c r="V172" s="4">
        <v>65.25794687199452</v>
      </c>
      <c r="W172" s="4">
        <v>66.309479024426324</v>
      </c>
      <c r="X172" s="4">
        <v>68.21693671858155</v>
      </c>
      <c r="Y172" s="4">
        <v>69.258878993491123</v>
      </c>
      <c r="Z172" s="4">
        <v>68.86719172930961</v>
      </c>
      <c r="AA172" s="4">
        <v>70.020651110800046</v>
      </c>
      <c r="AB172" s="4">
        <v>73.191294903847833</v>
      </c>
      <c r="AC172" s="4">
        <v>73.656470263460875</v>
      </c>
      <c r="AD172" s="4">
        <v>72.792716189322292</v>
      </c>
      <c r="AE172" s="4">
        <v>73.918642814773435</v>
      </c>
      <c r="AF172" s="4">
        <v>75.115160958934283</v>
      </c>
      <c r="AG172" s="4">
        <v>77.095643915021853</v>
      </c>
    </row>
    <row r="173" spans="1:33" ht="16.5" customHeight="1" x14ac:dyDescent="0.3"/>
    <row r="174" spans="1:33" s="11" customFormat="1" ht="19.5" customHeight="1" x14ac:dyDescent="0.35">
      <c r="A174" s="12" t="s">
        <v>45</v>
      </c>
      <c r="B174" s="13"/>
      <c r="E174" s="14"/>
    </row>
    <row r="176" spans="1:33" x14ac:dyDescent="0.3">
      <c r="A176" s="8" t="s">
        <v>301</v>
      </c>
      <c r="B176" s="8"/>
      <c r="C176" s="8">
        <v>2020</v>
      </c>
      <c r="D176" s="8">
        <v>2021</v>
      </c>
      <c r="E176" s="10">
        <v>2022</v>
      </c>
      <c r="F176" s="8">
        <v>2023</v>
      </c>
      <c r="G176" s="8">
        <v>2024</v>
      </c>
      <c r="H176" s="8">
        <v>2025</v>
      </c>
      <c r="I176" s="8">
        <v>2026</v>
      </c>
      <c r="J176" s="8">
        <v>2027</v>
      </c>
      <c r="K176" s="8">
        <v>2028</v>
      </c>
      <c r="L176" s="8">
        <v>2029</v>
      </c>
      <c r="M176" s="8">
        <v>2030</v>
      </c>
      <c r="N176" s="8">
        <v>2031</v>
      </c>
      <c r="O176" s="8">
        <v>2032</v>
      </c>
      <c r="P176" s="8">
        <v>2033</v>
      </c>
      <c r="Q176" s="8">
        <v>2034</v>
      </c>
      <c r="R176" s="8">
        <v>2035</v>
      </c>
      <c r="S176" s="8">
        <v>2036</v>
      </c>
      <c r="T176" s="8">
        <v>2037</v>
      </c>
      <c r="U176" s="8">
        <v>2038</v>
      </c>
      <c r="V176" s="8">
        <v>2039</v>
      </c>
      <c r="W176" s="8">
        <v>2040</v>
      </c>
      <c r="X176" s="8">
        <v>2041</v>
      </c>
      <c r="Y176" s="8">
        <v>2042</v>
      </c>
      <c r="Z176" s="8">
        <v>2043</v>
      </c>
      <c r="AA176" s="8">
        <v>2044</v>
      </c>
      <c r="AB176" s="8">
        <v>2045</v>
      </c>
      <c r="AC176" s="8">
        <v>2046</v>
      </c>
      <c r="AD176" s="8">
        <v>2047</v>
      </c>
      <c r="AE176" s="8">
        <v>2048</v>
      </c>
      <c r="AF176" s="8">
        <v>2049</v>
      </c>
      <c r="AG176" s="8">
        <v>2050</v>
      </c>
    </row>
    <row r="177" spans="1:33" x14ac:dyDescent="0.3">
      <c r="A177" s="30" t="s">
        <v>302</v>
      </c>
      <c r="B177" t="s">
        <v>287</v>
      </c>
      <c r="C177" s="28">
        <v>28.952179585870002</v>
      </c>
      <c r="D177" s="31">
        <v>28.934014019140001</v>
      </c>
      <c r="E177" s="29">
        <v>29.150080781020005</v>
      </c>
      <c r="F177" s="31">
        <v>30.377054958643068</v>
      </c>
      <c r="G177" s="28">
        <v>30.362723034047153</v>
      </c>
      <c r="H177" s="28">
        <v>30.509382743908777</v>
      </c>
      <c r="I177" s="28">
        <v>30.502983734547858</v>
      </c>
      <c r="J177" s="28">
        <v>30.227954278475359</v>
      </c>
      <c r="K177" s="28">
        <v>30.308105143154499</v>
      </c>
      <c r="L177" s="28">
        <v>29.956721533652491</v>
      </c>
      <c r="M177" s="28">
        <v>29.450457347583356</v>
      </c>
      <c r="N177" s="28">
        <v>28.640773358187445</v>
      </c>
      <c r="O177" s="28">
        <v>27.226855943748369</v>
      </c>
      <c r="P177" s="28">
        <v>26.533481302003363</v>
      </c>
      <c r="Q177" s="28">
        <v>25.024958615865945</v>
      </c>
      <c r="R177" s="28">
        <v>23.899052386411523</v>
      </c>
      <c r="S177" s="28">
        <v>22.120514840665702</v>
      </c>
      <c r="T177" s="28">
        <v>21.12491852874809</v>
      </c>
      <c r="U177" s="28">
        <v>19.257237091915314</v>
      </c>
      <c r="V177" s="28">
        <v>17.698779980026874</v>
      </c>
      <c r="W177" s="28">
        <v>16.55101272103672</v>
      </c>
      <c r="X177" s="28">
        <v>15.006120366843243</v>
      </c>
      <c r="Y177" s="28">
        <v>13.692634360029032</v>
      </c>
      <c r="Z177" s="28">
        <v>12.075273803523096</v>
      </c>
      <c r="AA177" s="28">
        <v>11.127367295363138</v>
      </c>
      <c r="AB177" s="28">
        <v>9.6629274391568281</v>
      </c>
      <c r="AC177" s="28">
        <v>8.7143427249530809</v>
      </c>
      <c r="AD177" s="28">
        <v>7.7726356767174662</v>
      </c>
      <c r="AE177" s="28">
        <v>6.9803098586869545</v>
      </c>
      <c r="AF177" s="28">
        <v>6.1291494702583504</v>
      </c>
      <c r="AG177" s="28">
        <v>5.2120660422391865</v>
      </c>
    </row>
    <row r="178" spans="1:33" x14ac:dyDescent="0.3">
      <c r="A178" s="30"/>
      <c r="B178" t="s">
        <v>288</v>
      </c>
      <c r="C178" s="28">
        <v>3.5275261822199999</v>
      </c>
      <c r="D178" s="31">
        <v>3.5563088976399997</v>
      </c>
      <c r="E178" s="29">
        <v>3.5434611057900001</v>
      </c>
      <c r="F178" s="31">
        <v>3.0456580582499577</v>
      </c>
      <c r="G178" s="28">
        <v>2.8865105573693999</v>
      </c>
      <c r="H178" s="28">
        <v>2.7876738482505012</v>
      </c>
      <c r="I178" s="28">
        <v>2.7440516102398154</v>
      </c>
      <c r="J178" s="28">
        <v>2.5650791067606638</v>
      </c>
      <c r="K178" s="28">
        <v>2.3824907990147808</v>
      </c>
      <c r="L178" s="28">
        <v>2.3105430048861875</v>
      </c>
      <c r="M178" s="28">
        <v>2.174211237970646</v>
      </c>
      <c r="N178" s="28">
        <v>1.9728021054582519</v>
      </c>
      <c r="O178" s="28">
        <v>1.8396161137098346</v>
      </c>
      <c r="P178" s="28">
        <v>1.6976696769506316</v>
      </c>
      <c r="Q178" s="28">
        <v>1.5422027263926141</v>
      </c>
      <c r="R178" s="28">
        <v>1.3734230359345936</v>
      </c>
      <c r="S178" s="28">
        <v>1.2235441959122479</v>
      </c>
      <c r="T178" s="28">
        <v>1.0669845939058753</v>
      </c>
      <c r="U178" s="28">
        <v>0.97365176776610141</v>
      </c>
      <c r="V178" s="28">
        <v>0.84852578836338288</v>
      </c>
      <c r="W178" s="28">
        <v>0.71566266142226742</v>
      </c>
      <c r="X178" s="28">
        <v>0.62550167994368933</v>
      </c>
      <c r="Y178" s="28">
        <v>0.52773437156848879</v>
      </c>
      <c r="Z178" s="28">
        <v>0.45171905860463163</v>
      </c>
      <c r="AA178" s="28">
        <v>0.37314901345645135</v>
      </c>
      <c r="AB178" s="28">
        <v>0.31875698525567681</v>
      </c>
      <c r="AC178" s="28">
        <v>0.25177430126611544</v>
      </c>
      <c r="AD178" s="28">
        <v>0.19418439049808578</v>
      </c>
      <c r="AE178" s="28">
        <v>0.14969330902952202</v>
      </c>
      <c r="AF178" s="28">
        <v>0.10245067113258172</v>
      </c>
      <c r="AG178" s="28">
        <v>6.741964946753419E-2</v>
      </c>
    </row>
    <row r="179" spans="1:33" x14ac:dyDescent="0.3">
      <c r="A179" s="30"/>
      <c r="B179" t="s">
        <v>303</v>
      </c>
      <c r="C179" s="28">
        <v>0.16921021361000005</v>
      </c>
      <c r="D179" s="31">
        <v>0.23801694380999999</v>
      </c>
      <c r="E179" s="29">
        <v>0.45570596705999999</v>
      </c>
      <c r="F179" s="31">
        <v>0.75738095344472678</v>
      </c>
      <c r="G179" s="28">
        <v>0.98181025896144136</v>
      </c>
      <c r="H179" s="28">
        <v>1.122078199399104</v>
      </c>
      <c r="I179" s="28">
        <v>1.3177093461445306</v>
      </c>
      <c r="J179" s="28">
        <v>1.7616926205453649</v>
      </c>
      <c r="K179" s="28">
        <v>1.8965653849121216</v>
      </c>
      <c r="L179" s="28">
        <v>2.3318786688720943</v>
      </c>
      <c r="M179" s="28">
        <v>2.932481893194586</v>
      </c>
      <c r="N179" s="28">
        <v>3.8043620301072374</v>
      </c>
      <c r="O179" s="28">
        <v>5.0686073127315092</v>
      </c>
      <c r="P179" s="28">
        <v>5.8104220134223601</v>
      </c>
      <c r="Q179" s="28">
        <v>7.2451583861084137</v>
      </c>
      <c r="R179" s="28">
        <v>8.417269923498397</v>
      </c>
      <c r="S179" s="28">
        <v>10.138443824213841</v>
      </c>
      <c r="T179" s="28">
        <v>11.113595074416857</v>
      </c>
      <c r="U179" s="28">
        <v>12.820921693560487</v>
      </c>
      <c r="V179" s="28">
        <v>14.482429710284547</v>
      </c>
      <c r="W179" s="28">
        <v>15.776557424505624</v>
      </c>
      <c r="X179" s="28">
        <v>17.2764754640231</v>
      </c>
      <c r="Y179" s="28">
        <v>18.746781384987756</v>
      </c>
      <c r="Z179" s="28">
        <v>20.294301654049772</v>
      </c>
      <c r="AA179" s="28">
        <v>21.158979838742958</v>
      </c>
      <c r="AB179" s="28">
        <v>22.557322325230587</v>
      </c>
      <c r="AC179" s="28">
        <v>23.690966564409507</v>
      </c>
      <c r="AD179" s="28">
        <v>24.807790250161187</v>
      </c>
      <c r="AE179" s="28">
        <v>25.94646505994282</v>
      </c>
      <c r="AF179" s="28">
        <v>26.888925134422315</v>
      </c>
      <c r="AG179" s="28">
        <v>27.976017624380617</v>
      </c>
    </row>
    <row r="180" spans="1:33" x14ac:dyDescent="0.3">
      <c r="A180" s="30"/>
      <c r="B180" t="s">
        <v>304</v>
      </c>
      <c r="C180" s="28">
        <v>7.3358843020000009E-2</v>
      </c>
      <c r="D180" s="31">
        <v>0.10381190013</v>
      </c>
      <c r="E180" s="29">
        <v>0.20648286513999994</v>
      </c>
      <c r="F180" s="31">
        <v>0.28845436626432952</v>
      </c>
      <c r="G180" s="28">
        <v>0.35982845724062346</v>
      </c>
      <c r="H180" s="28">
        <v>0.44159184016820147</v>
      </c>
      <c r="I180" s="28">
        <v>0.55244370833527623</v>
      </c>
      <c r="J180" s="28">
        <v>0.77906485035730522</v>
      </c>
      <c r="K180" s="28">
        <v>0.87575469327403543</v>
      </c>
      <c r="L180" s="28">
        <v>1.0700970224359745</v>
      </c>
      <c r="M180" s="28">
        <v>1.3276299210017446</v>
      </c>
      <c r="N180" s="28">
        <v>1.7121601149490577</v>
      </c>
      <c r="O180" s="28">
        <v>2.1542322666871332</v>
      </c>
      <c r="P180" s="28">
        <v>2.3787633151568306</v>
      </c>
      <c r="Q180" s="28">
        <v>2.830534390912061</v>
      </c>
      <c r="R180" s="28">
        <v>3.1462849738124934</v>
      </c>
      <c r="S180" s="28">
        <v>3.5323032499515672</v>
      </c>
      <c r="T180" s="28">
        <v>3.8586932763038009</v>
      </c>
      <c r="U180" s="28">
        <v>4.2494128805752611</v>
      </c>
      <c r="V180" s="28">
        <v>4.5327025708494055</v>
      </c>
      <c r="W180" s="28">
        <v>4.785538109834806</v>
      </c>
      <c r="X180" s="28">
        <v>5.1942047620740022</v>
      </c>
      <c r="Y180" s="28">
        <v>5.3137307955999766</v>
      </c>
      <c r="Z180" s="28">
        <v>5.5842060422022914</v>
      </c>
      <c r="AA180" s="28">
        <v>5.6957431607998013</v>
      </c>
      <c r="AB180" s="28">
        <v>5.8973184237640108</v>
      </c>
      <c r="AC180" s="28">
        <v>5.9734150774440691</v>
      </c>
      <c r="AD180" s="28">
        <v>6.1323615498955633</v>
      </c>
      <c r="AE180" s="28">
        <v>6.2653911263152668</v>
      </c>
      <c r="AF180" s="28">
        <v>6.3391699998937261</v>
      </c>
      <c r="AG180" s="28">
        <v>6.3219672524781743</v>
      </c>
    </row>
    <row r="181" spans="1:33" x14ac:dyDescent="0.3">
      <c r="A181" s="30"/>
      <c r="B181" t="s">
        <v>305</v>
      </c>
      <c r="C181" s="28">
        <v>0</v>
      </c>
      <c r="D181" s="31">
        <v>0</v>
      </c>
      <c r="E181" s="29">
        <v>0</v>
      </c>
      <c r="F181" s="31">
        <v>0</v>
      </c>
      <c r="G181" s="28">
        <v>0</v>
      </c>
      <c r="H181" s="28">
        <v>0</v>
      </c>
      <c r="I181" s="28">
        <v>0</v>
      </c>
      <c r="J181" s="28">
        <v>0</v>
      </c>
      <c r="K181" s="28">
        <v>0</v>
      </c>
      <c r="L181" s="28">
        <v>0</v>
      </c>
      <c r="M181" s="28">
        <v>0</v>
      </c>
      <c r="N181" s="28">
        <v>0</v>
      </c>
      <c r="O181" s="28">
        <v>0</v>
      </c>
      <c r="P181" s="28">
        <v>0</v>
      </c>
      <c r="Q181" s="28">
        <v>0</v>
      </c>
      <c r="R181" s="28">
        <v>0</v>
      </c>
      <c r="S181" s="28">
        <v>0</v>
      </c>
      <c r="T181" s="28">
        <v>0</v>
      </c>
      <c r="U181" s="28">
        <v>0</v>
      </c>
      <c r="V181" s="28">
        <v>0</v>
      </c>
      <c r="W181" s="28">
        <v>0</v>
      </c>
      <c r="X181" s="28">
        <v>0</v>
      </c>
      <c r="Y181" s="28">
        <v>0</v>
      </c>
      <c r="Z181" s="28">
        <v>0</v>
      </c>
      <c r="AA181" s="28">
        <v>0</v>
      </c>
      <c r="AB181" s="28">
        <v>0</v>
      </c>
      <c r="AC181" s="28">
        <v>0</v>
      </c>
      <c r="AD181" s="28">
        <v>0</v>
      </c>
      <c r="AE181" s="28">
        <v>0</v>
      </c>
      <c r="AF181" s="28">
        <v>0</v>
      </c>
      <c r="AG181" s="28">
        <v>0</v>
      </c>
    </row>
    <row r="182" spans="1:33" x14ac:dyDescent="0.3">
      <c r="A182" s="30" t="s">
        <v>306</v>
      </c>
      <c r="B182" t="s">
        <v>287</v>
      </c>
      <c r="C182" s="28">
        <v>1.3351615522600002</v>
      </c>
      <c r="D182" s="31">
        <v>1.2857860479200001</v>
      </c>
      <c r="E182" s="29">
        <v>1.2753429540100003</v>
      </c>
      <c r="F182" s="31">
        <v>1.6748298321381068</v>
      </c>
      <c r="G182" s="28">
        <v>1.576719875699752</v>
      </c>
      <c r="H182" s="28">
        <v>1.5689220022026829</v>
      </c>
      <c r="I182" s="28">
        <v>1.4111550340995247</v>
      </c>
      <c r="J182" s="28">
        <v>1.3172236626592466</v>
      </c>
      <c r="K182" s="28">
        <v>1.2478847650319611</v>
      </c>
      <c r="L182" s="28">
        <v>1.1751670405521932</v>
      </c>
      <c r="M182" s="28">
        <v>1.0713182239179033</v>
      </c>
      <c r="N182" s="28">
        <v>0.98122780063659054</v>
      </c>
      <c r="O182" s="28">
        <v>0.92764542142678352</v>
      </c>
      <c r="P182" s="28">
        <v>0.85146966383475953</v>
      </c>
      <c r="Q182" s="28">
        <v>0.7793215966302699</v>
      </c>
      <c r="R182" s="28">
        <v>0.73159051103917827</v>
      </c>
      <c r="S182" s="28">
        <v>0.68430045187702859</v>
      </c>
      <c r="T182" s="28">
        <v>0.63546359434322452</v>
      </c>
      <c r="U182" s="28">
        <v>0.58628000111468781</v>
      </c>
      <c r="V182" s="28">
        <v>0.53984923205094393</v>
      </c>
      <c r="W182" s="28">
        <v>0.48521939343841269</v>
      </c>
      <c r="X182" s="28">
        <v>0.45551737620599564</v>
      </c>
      <c r="Y182" s="28">
        <v>0.42594196650711458</v>
      </c>
      <c r="Z182" s="28">
        <v>0.3819930592246637</v>
      </c>
      <c r="AA182" s="28">
        <v>0.35904680470741862</v>
      </c>
      <c r="AB182" s="28">
        <v>0.33781598678800273</v>
      </c>
      <c r="AC182" s="28">
        <v>0.32133509525845544</v>
      </c>
      <c r="AD182" s="28">
        <v>0.28129036448562256</v>
      </c>
      <c r="AE182" s="28">
        <v>0.26533787442781986</v>
      </c>
      <c r="AF182" s="28">
        <v>0.24819226212186715</v>
      </c>
      <c r="AG182" s="28">
        <v>0.22075263383034738</v>
      </c>
    </row>
    <row r="183" spans="1:33" x14ac:dyDescent="0.3">
      <c r="A183" s="30"/>
      <c r="B183" t="s">
        <v>288</v>
      </c>
      <c r="C183" s="28">
        <v>7.9468766264200008</v>
      </c>
      <c r="D183" s="31">
        <v>8.3377438837699991</v>
      </c>
      <c r="E183" s="29">
        <v>8.78206169085</v>
      </c>
      <c r="F183" s="31">
        <v>8.697863201419219</v>
      </c>
      <c r="G183" s="28">
        <v>8.9396385669147556</v>
      </c>
      <c r="H183" s="28">
        <v>8.978234513896858</v>
      </c>
      <c r="I183" s="28">
        <v>9.0882080913638248</v>
      </c>
      <c r="J183" s="28">
        <v>9.0111712582724479</v>
      </c>
      <c r="K183" s="28">
        <v>9.031127811734935</v>
      </c>
      <c r="L183" s="28">
        <v>8.9466560527001864</v>
      </c>
      <c r="M183" s="28">
        <v>8.8419478890434</v>
      </c>
      <c r="N183" s="28">
        <v>8.3524883572678554</v>
      </c>
      <c r="O183" s="28">
        <v>7.8489143455961212</v>
      </c>
      <c r="P183" s="28">
        <v>7.805188242150467</v>
      </c>
      <c r="Q183" s="28">
        <v>7.3139581720037814</v>
      </c>
      <c r="R183" s="28">
        <v>7.3057597247573485</v>
      </c>
      <c r="S183" s="28">
        <v>6.880498769050682</v>
      </c>
      <c r="T183" s="28">
        <v>6.7640086237872197</v>
      </c>
      <c r="U183" s="28">
        <v>6.3684881287327988</v>
      </c>
      <c r="V183" s="28">
        <v>6.1833764306929577</v>
      </c>
      <c r="W183" s="28">
        <v>6.0640060821721198</v>
      </c>
      <c r="X183" s="28">
        <v>5.5781088315776231</v>
      </c>
      <c r="Y183" s="28">
        <v>5.4815587214704484</v>
      </c>
      <c r="Z183" s="28">
        <v>5.2646290405959695</v>
      </c>
      <c r="AA183" s="28">
        <v>4.8001507688473275</v>
      </c>
      <c r="AB183" s="28">
        <v>4.7143551683040101</v>
      </c>
      <c r="AC183" s="28">
        <v>4.6104095547129917</v>
      </c>
      <c r="AD183" s="28">
        <v>4.3939658308178222</v>
      </c>
      <c r="AE183" s="28">
        <v>4.2839892390781493</v>
      </c>
      <c r="AF183" s="28">
        <v>4.1410316664470459</v>
      </c>
      <c r="AG183" s="28">
        <v>3.9821444625433271</v>
      </c>
    </row>
    <row r="184" spans="1:33" x14ac:dyDescent="0.3">
      <c r="A184" s="30"/>
      <c r="B184" t="s">
        <v>303</v>
      </c>
      <c r="C184" s="28">
        <v>7.36490992E-3</v>
      </c>
      <c r="D184" s="31">
        <v>8.5197977499999987E-3</v>
      </c>
      <c r="E184" s="29">
        <v>1.2108215970000001E-2</v>
      </c>
      <c r="F184" s="31">
        <v>3.5619107842798113E-2</v>
      </c>
      <c r="G184" s="28">
        <v>5.1512136683669205E-2</v>
      </c>
      <c r="H184" s="28">
        <v>0.12382444254495048</v>
      </c>
      <c r="I184" s="28">
        <v>0.24277797415424865</v>
      </c>
      <c r="J184" s="28">
        <v>0.44942964230368831</v>
      </c>
      <c r="K184" s="28">
        <v>0.54653656734819356</v>
      </c>
      <c r="L184" s="28">
        <v>0.7586631942513975</v>
      </c>
      <c r="M184" s="28">
        <v>1.0103803890590524</v>
      </c>
      <c r="N184" s="28">
        <v>1.5589436609698741</v>
      </c>
      <c r="O184" s="28">
        <v>2.0808821519758998</v>
      </c>
      <c r="P184" s="28">
        <v>2.2382158583581688</v>
      </c>
      <c r="Q184" s="28">
        <v>2.765792661370023</v>
      </c>
      <c r="R184" s="28">
        <v>2.8780893759953634</v>
      </c>
      <c r="S184" s="28">
        <v>3.3306875570337642</v>
      </c>
      <c r="T184" s="28">
        <v>3.5167065676452296</v>
      </c>
      <c r="U184" s="28">
        <v>3.9586899696552442</v>
      </c>
      <c r="V184" s="28">
        <v>4.178558804172825</v>
      </c>
      <c r="W184" s="28">
        <v>4.4160941943851206</v>
      </c>
      <c r="X184" s="28">
        <v>4.915781315927183</v>
      </c>
      <c r="Y184" s="28">
        <v>5.0427712395033035</v>
      </c>
      <c r="Z184" s="28">
        <v>5.3520858454575837</v>
      </c>
      <c r="AA184" s="28">
        <v>5.8142192241131987</v>
      </c>
      <c r="AB184" s="28">
        <v>5.9065739991595114</v>
      </c>
      <c r="AC184" s="28">
        <v>6.1047565994758761</v>
      </c>
      <c r="AD184" s="28">
        <v>6.3727494735718846</v>
      </c>
      <c r="AE184" s="28">
        <v>6.4733798880903857</v>
      </c>
      <c r="AF184" s="28">
        <v>6.710513358954274</v>
      </c>
      <c r="AG184" s="28">
        <v>6.9041924762962745</v>
      </c>
    </row>
    <row r="185" spans="1:33" x14ac:dyDescent="0.3">
      <c r="A185" s="30"/>
      <c r="B185" t="s">
        <v>304</v>
      </c>
      <c r="C185" s="28">
        <v>7.6671499999999999E-6</v>
      </c>
      <c r="D185" s="31">
        <v>1.2779824999999999E-4</v>
      </c>
      <c r="E185" s="29">
        <v>4.7253883000000004E-4</v>
      </c>
      <c r="F185" s="31">
        <v>1.7590046551994951E-3</v>
      </c>
      <c r="G185" s="28">
        <v>2.8467053483414041E-3</v>
      </c>
      <c r="H185" s="28">
        <v>2.0500502712739913E-2</v>
      </c>
      <c r="I185" s="28">
        <v>5.0826080867183709E-2</v>
      </c>
      <c r="J185" s="28">
        <v>0.10308056452578365</v>
      </c>
      <c r="K185" s="28">
        <v>0.1284813387276795</v>
      </c>
      <c r="L185" s="28">
        <v>0.18286986604409103</v>
      </c>
      <c r="M185" s="28">
        <v>0.24868289726567455</v>
      </c>
      <c r="N185" s="28">
        <v>0.38527465999787014</v>
      </c>
      <c r="O185" s="28">
        <v>0.50956611671396412</v>
      </c>
      <c r="P185" s="28">
        <v>0.54368435394686809</v>
      </c>
      <c r="Q185" s="28">
        <v>0.65776991252279993</v>
      </c>
      <c r="R185" s="28">
        <v>0.67732236697017378</v>
      </c>
      <c r="S185" s="28">
        <v>0.76569938567233864</v>
      </c>
      <c r="T185" s="28">
        <v>0.80039622974093472</v>
      </c>
      <c r="U185" s="28">
        <v>0.85383095905064232</v>
      </c>
      <c r="V185" s="28">
        <v>0.91675282536696245</v>
      </c>
      <c r="W185" s="28">
        <v>0.92357706873938417</v>
      </c>
      <c r="X185" s="28">
        <v>1.0115060403137361</v>
      </c>
      <c r="Y185" s="28">
        <v>1.0684348080941146</v>
      </c>
      <c r="Z185" s="28">
        <v>1.0625944590549963</v>
      </c>
      <c r="AA185" s="28">
        <v>1.1410636176241882</v>
      </c>
      <c r="AB185" s="28">
        <v>1.2045536280806177</v>
      </c>
      <c r="AC185" s="28">
        <v>1.1790999286061925</v>
      </c>
      <c r="AD185" s="28">
        <v>1.2190597054013237</v>
      </c>
      <c r="AE185" s="28">
        <v>1.2914254788710211</v>
      </c>
      <c r="AF185" s="28">
        <v>1.2527947548147935</v>
      </c>
      <c r="AG185" s="28">
        <v>1.2799508754331816</v>
      </c>
    </row>
    <row r="186" spans="1:33" x14ac:dyDescent="0.3">
      <c r="A186" s="30"/>
      <c r="B186" t="s">
        <v>305</v>
      </c>
      <c r="C186" s="28">
        <v>0</v>
      </c>
      <c r="D186" s="31">
        <v>0</v>
      </c>
      <c r="E186" s="29">
        <v>0</v>
      </c>
      <c r="F186" s="31">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c r="W186" s="28">
        <v>0</v>
      </c>
      <c r="X186" s="28">
        <v>0</v>
      </c>
      <c r="Y186" s="28">
        <v>0</v>
      </c>
      <c r="Z186" s="28">
        <v>0</v>
      </c>
      <c r="AA186" s="28">
        <v>0</v>
      </c>
      <c r="AB186" s="28">
        <v>0</v>
      </c>
      <c r="AC186" s="28">
        <v>0</v>
      </c>
      <c r="AD186" s="28">
        <v>0</v>
      </c>
      <c r="AE186" s="28">
        <v>0</v>
      </c>
      <c r="AF186" s="28">
        <v>0</v>
      </c>
      <c r="AG186" s="28">
        <v>0</v>
      </c>
    </row>
    <row r="187" spans="1:33" x14ac:dyDescent="0.3">
      <c r="A187" s="30" t="s">
        <v>307</v>
      </c>
      <c r="B187" t="s">
        <v>287</v>
      </c>
      <c r="C187" s="28">
        <v>0.42395699158000005</v>
      </c>
      <c r="D187" s="31">
        <v>0.4231069100899999</v>
      </c>
      <c r="E187" s="29">
        <v>0.40822299215999991</v>
      </c>
      <c r="F187" s="31">
        <v>0.38930484718187541</v>
      </c>
      <c r="G187" s="28">
        <v>0.38805849159613609</v>
      </c>
      <c r="H187" s="28">
        <v>0.38624120659704553</v>
      </c>
      <c r="I187" s="28">
        <v>0.38380629683530604</v>
      </c>
      <c r="J187" s="28">
        <v>0.37999692271135621</v>
      </c>
      <c r="K187" s="28">
        <v>0.3750975913665453</v>
      </c>
      <c r="L187" s="28">
        <v>0.36877691480140506</v>
      </c>
      <c r="M187" s="28">
        <v>0.36079033648409847</v>
      </c>
      <c r="N187" s="28">
        <v>0.35123783156617105</v>
      </c>
      <c r="O187" s="28">
        <v>0.3388502854569328</v>
      </c>
      <c r="P187" s="28">
        <v>0.32360541800564424</v>
      </c>
      <c r="Q187" s="28">
        <v>0.30695686871577599</v>
      </c>
      <c r="R187" s="28">
        <v>0.28697901363972622</v>
      </c>
      <c r="S187" s="28">
        <v>0.26410677202760663</v>
      </c>
      <c r="T187" s="28">
        <v>0.24226711421357894</v>
      </c>
      <c r="U187" s="28">
        <v>0.22092028848810236</v>
      </c>
      <c r="V187" s="28">
        <v>0.20030400260552464</v>
      </c>
      <c r="W187" s="28">
        <v>0.18097726953204599</v>
      </c>
      <c r="X187" s="28">
        <v>0.16244758000372508</v>
      </c>
      <c r="Y187" s="28">
        <v>0.14462138521296206</v>
      </c>
      <c r="Z187" s="28">
        <v>0.12811272488331479</v>
      </c>
      <c r="AA187" s="28">
        <v>0.11256555992037778</v>
      </c>
      <c r="AB187" s="28">
        <v>9.7614801028377579E-2</v>
      </c>
      <c r="AC187" s="28">
        <v>8.4006889297087578E-2</v>
      </c>
      <c r="AD187" s="28">
        <v>7.0954067714716532E-2</v>
      </c>
      <c r="AE187" s="28">
        <v>5.862219957056089E-2</v>
      </c>
      <c r="AF187" s="28">
        <v>4.7922035715528992E-2</v>
      </c>
      <c r="AG187" s="28">
        <v>3.739406082117961E-2</v>
      </c>
    </row>
    <row r="188" spans="1:33" x14ac:dyDescent="0.3">
      <c r="A188" s="30"/>
      <c r="B188" t="s">
        <v>288</v>
      </c>
      <c r="C188" s="28">
        <v>0</v>
      </c>
      <c r="D188" s="31">
        <v>0</v>
      </c>
      <c r="E188" s="29">
        <v>0</v>
      </c>
      <c r="F188" s="31">
        <v>0</v>
      </c>
      <c r="G188" s="28">
        <v>0</v>
      </c>
      <c r="H188" s="28">
        <v>0</v>
      </c>
      <c r="I188" s="28">
        <v>0</v>
      </c>
      <c r="J188" s="28">
        <v>0</v>
      </c>
      <c r="K188" s="28">
        <v>0</v>
      </c>
      <c r="L188" s="28">
        <v>0</v>
      </c>
      <c r="M188" s="28">
        <v>0</v>
      </c>
      <c r="N188" s="28">
        <v>0</v>
      </c>
      <c r="O188" s="28">
        <v>0</v>
      </c>
      <c r="P188" s="28">
        <v>0</v>
      </c>
      <c r="Q188" s="28">
        <v>0</v>
      </c>
      <c r="R188" s="28">
        <v>0</v>
      </c>
      <c r="S188" s="28">
        <v>0</v>
      </c>
      <c r="T188" s="28">
        <v>0</v>
      </c>
      <c r="U188" s="28">
        <v>0</v>
      </c>
      <c r="V188" s="28">
        <v>0</v>
      </c>
      <c r="W188" s="28">
        <v>0</v>
      </c>
      <c r="X188" s="28">
        <v>0</v>
      </c>
      <c r="Y188" s="28">
        <v>0</v>
      </c>
      <c r="Z188" s="28">
        <v>0</v>
      </c>
      <c r="AA188" s="28">
        <v>0</v>
      </c>
      <c r="AB188" s="28">
        <v>0</v>
      </c>
      <c r="AC188" s="28">
        <v>0</v>
      </c>
      <c r="AD188" s="28">
        <v>0</v>
      </c>
      <c r="AE188" s="28">
        <v>0</v>
      </c>
      <c r="AF188" s="28">
        <v>0</v>
      </c>
      <c r="AG188" s="28">
        <v>0</v>
      </c>
    </row>
    <row r="189" spans="1:33" x14ac:dyDescent="0.3">
      <c r="A189" s="30"/>
      <c r="B189" t="s">
        <v>303</v>
      </c>
      <c r="C189" s="28">
        <v>1.8304523900000002E-3</v>
      </c>
      <c r="D189" s="31">
        <v>2.6400367800000005E-3</v>
      </c>
      <c r="E189" s="29">
        <v>3.8248728999999999E-3</v>
      </c>
      <c r="F189" s="31">
        <v>5.6687700181391795E-3</v>
      </c>
      <c r="G189" s="28">
        <v>6.6386557333992634E-3</v>
      </c>
      <c r="H189" s="28">
        <v>7.7792380189446175E-3</v>
      </c>
      <c r="I189" s="28">
        <v>9.5254251728981582E-3</v>
      </c>
      <c r="J189" s="28">
        <v>1.2404361888117311E-2</v>
      </c>
      <c r="K189" s="28">
        <v>1.5970928138265728E-2</v>
      </c>
      <c r="L189" s="28">
        <v>2.1265100592328588E-2</v>
      </c>
      <c r="M189" s="28">
        <v>2.791477015754408E-2</v>
      </c>
      <c r="N189" s="28">
        <v>3.5739742792032188E-2</v>
      </c>
      <c r="O189" s="28">
        <v>4.5859117616841874E-2</v>
      </c>
      <c r="P189" s="28">
        <v>5.7884139753930322E-2</v>
      </c>
      <c r="Q189" s="28">
        <v>7.1947415263341807E-2</v>
      </c>
      <c r="R189" s="28">
        <v>8.8912554882925876E-2</v>
      </c>
      <c r="S189" s="28">
        <v>0.10830126293507647</v>
      </c>
      <c r="T189" s="28">
        <v>0.12668383744823253</v>
      </c>
      <c r="U189" s="28">
        <v>0.14470315405775969</v>
      </c>
      <c r="V189" s="28">
        <v>0.16203448178039279</v>
      </c>
      <c r="W189" s="28">
        <v>0.17826083932709413</v>
      </c>
      <c r="X189" s="28">
        <v>0.19399980646993478</v>
      </c>
      <c r="Y189" s="28">
        <v>0.20893250436759794</v>
      </c>
      <c r="Z189" s="28">
        <v>0.22250334825440649</v>
      </c>
      <c r="AA189" s="28">
        <v>0.23670210673105982</v>
      </c>
      <c r="AB189" s="28">
        <v>0.250229818893978</v>
      </c>
      <c r="AC189" s="28">
        <v>0.26250405812554056</v>
      </c>
      <c r="AD189" s="28">
        <v>0.27468499907396726</v>
      </c>
      <c r="AE189" s="28">
        <v>0.28609648657910808</v>
      </c>
      <c r="AF189" s="28">
        <v>0.29468861949976588</v>
      </c>
      <c r="AG189" s="28">
        <v>0.30522613683188382</v>
      </c>
    </row>
    <row r="190" spans="1:33" x14ac:dyDescent="0.3">
      <c r="A190" s="30"/>
      <c r="B190" t="s">
        <v>304</v>
      </c>
      <c r="C190" s="28">
        <v>0</v>
      </c>
      <c r="D190" s="31">
        <v>0</v>
      </c>
      <c r="E190" s="29">
        <v>0</v>
      </c>
      <c r="F190" s="31">
        <v>8.2392556732898484E-6</v>
      </c>
      <c r="G190" s="28">
        <v>1.5980751232155621E-5</v>
      </c>
      <c r="H190" s="28">
        <v>2.3339646595306815E-4</v>
      </c>
      <c r="I190" s="28">
        <v>5.5610863813836033E-4</v>
      </c>
      <c r="J190" s="28">
        <v>1.0447335310107787E-3</v>
      </c>
      <c r="K190" s="28">
        <v>1.686282934463998E-3</v>
      </c>
      <c r="L190" s="28">
        <v>2.6124312764673197E-3</v>
      </c>
      <c r="M190" s="28">
        <v>3.740891346292797E-3</v>
      </c>
      <c r="N190" s="28">
        <v>5.0922399442639276E-3</v>
      </c>
      <c r="O190" s="28">
        <v>6.8473554736324235E-3</v>
      </c>
      <c r="P190" s="28">
        <v>8.9433706805352106E-3</v>
      </c>
      <c r="Q190" s="28">
        <v>1.1392664108752729E-2</v>
      </c>
      <c r="R190" s="28">
        <v>1.4350338971066731E-2</v>
      </c>
      <c r="S190" s="28">
        <v>1.7726372598226462E-2</v>
      </c>
      <c r="T190" s="28">
        <v>2.0958581258548117E-2</v>
      </c>
      <c r="U190" s="28">
        <v>2.4097613489070292E-2</v>
      </c>
      <c r="V190" s="28">
        <v>2.6997335516888807E-2</v>
      </c>
      <c r="W190" s="28">
        <v>2.9990640632850559E-2</v>
      </c>
      <c r="X190" s="28">
        <v>3.2587662746955792E-2</v>
      </c>
      <c r="Y190" s="28">
        <v>3.5200307399990298E-2</v>
      </c>
      <c r="Z190" s="28">
        <v>3.7776545741514483E-2</v>
      </c>
      <c r="AA190" s="28">
        <v>4.0060894952605397E-2</v>
      </c>
      <c r="AB190" s="28">
        <v>4.2424461221375651E-2</v>
      </c>
      <c r="AC190" s="28">
        <v>4.4807938597290681E-2</v>
      </c>
      <c r="AD190" s="28">
        <v>4.670108815944754E-2</v>
      </c>
      <c r="AE190" s="28">
        <v>4.8693882457667495E-2</v>
      </c>
      <c r="AF190" s="28">
        <v>5.1404861937957867E-2</v>
      </c>
      <c r="AG190" s="28">
        <v>5.2043778313405703E-2</v>
      </c>
    </row>
    <row r="191" spans="1:33" x14ac:dyDescent="0.3">
      <c r="A191" s="30"/>
      <c r="B191" t="s">
        <v>305</v>
      </c>
      <c r="C191" s="28">
        <v>0</v>
      </c>
      <c r="D191" s="31">
        <v>0</v>
      </c>
      <c r="E191" s="29">
        <v>0</v>
      </c>
      <c r="F191" s="31">
        <v>0</v>
      </c>
      <c r="G191" s="28">
        <v>0</v>
      </c>
      <c r="H191" s="28">
        <v>0</v>
      </c>
      <c r="I191" s="28">
        <v>0</v>
      </c>
      <c r="J191" s="28">
        <v>0</v>
      </c>
      <c r="K191" s="28">
        <v>0</v>
      </c>
      <c r="L191" s="28">
        <v>0</v>
      </c>
      <c r="M191" s="28">
        <v>0</v>
      </c>
      <c r="N191" s="28">
        <v>0</v>
      </c>
      <c r="O191" s="28">
        <v>0</v>
      </c>
      <c r="P191" s="28">
        <v>0</v>
      </c>
      <c r="Q191" s="28">
        <v>0</v>
      </c>
      <c r="R191" s="28">
        <v>0</v>
      </c>
      <c r="S191" s="28">
        <v>0</v>
      </c>
      <c r="T191" s="28">
        <v>0</v>
      </c>
      <c r="U191" s="28">
        <v>0</v>
      </c>
      <c r="V191" s="28">
        <v>0</v>
      </c>
      <c r="W191" s="28">
        <v>0</v>
      </c>
      <c r="X191" s="28">
        <v>0</v>
      </c>
      <c r="Y191" s="28">
        <v>0</v>
      </c>
      <c r="Z191" s="28">
        <v>0</v>
      </c>
      <c r="AA191" s="28">
        <v>0</v>
      </c>
      <c r="AB191" s="28">
        <v>0</v>
      </c>
      <c r="AC191" s="28">
        <v>0</v>
      </c>
      <c r="AD191" s="28">
        <v>0</v>
      </c>
      <c r="AE191" s="28">
        <v>0</v>
      </c>
      <c r="AF191" s="28">
        <v>0</v>
      </c>
      <c r="AG191" s="28">
        <v>0</v>
      </c>
    </row>
    <row r="192" spans="1:33" x14ac:dyDescent="0.3">
      <c r="A192" s="30" t="s">
        <v>308</v>
      </c>
      <c r="B192" t="s">
        <v>287</v>
      </c>
      <c r="C192" s="28">
        <v>6.9540910699999996E-3</v>
      </c>
      <c r="D192" s="31">
        <v>7.5165721299999995E-3</v>
      </c>
      <c r="E192" s="29">
        <v>7.6640460299999998E-3</v>
      </c>
      <c r="F192" s="31">
        <v>1.449441459066322E-2</v>
      </c>
      <c r="G192" s="28">
        <v>1.4324130506070891E-2</v>
      </c>
      <c r="H192" s="28">
        <v>1.3761125048812934E-2</v>
      </c>
      <c r="I192" s="28">
        <v>1.3406502810721165E-2</v>
      </c>
      <c r="J192" s="28">
        <v>1.3438415473433966E-2</v>
      </c>
      <c r="K192" s="28">
        <v>1.2869341963731998E-2</v>
      </c>
      <c r="L192" s="28">
        <v>1.296081232822581E-2</v>
      </c>
      <c r="M192" s="28">
        <v>1.158212171621103E-2</v>
      </c>
      <c r="N192" s="28">
        <v>1.0751150209134332E-2</v>
      </c>
      <c r="O192" s="28">
        <v>9.5992574972070845E-3</v>
      </c>
      <c r="P192" s="28">
        <v>8.7035451321201343E-3</v>
      </c>
      <c r="Q192" s="28">
        <v>8.0420912641439076E-3</v>
      </c>
      <c r="R192" s="28">
        <v>7.2398286326427908E-3</v>
      </c>
      <c r="S192" s="28">
        <v>6.2227511471150401E-3</v>
      </c>
      <c r="T192" s="28">
        <v>5.4657577744536912E-3</v>
      </c>
      <c r="U192" s="28">
        <v>4.4844781807894122E-3</v>
      </c>
      <c r="V192" s="28">
        <v>3.8696641971503022E-3</v>
      </c>
      <c r="W192" s="28">
        <v>3.5369327832412488E-3</v>
      </c>
      <c r="X192" s="28">
        <v>3.2790319948007287E-3</v>
      </c>
      <c r="Y192" s="28">
        <v>2.9559494995461378E-3</v>
      </c>
      <c r="Z192" s="28">
        <v>2.867153826783615E-3</v>
      </c>
      <c r="AA192" s="28">
        <v>2.6804526474996223E-3</v>
      </c>
      <c r="AB192" s="28">
        <v>2.3248525665865369E-3</v>
      </c>
      <c r="AC192" s="28">
        <v>2.127054239198295E-3</v>
      </c>
      <c r="AD192" s="28">
        <v>1.8685221815580475E-3</v>
      </c>
      <c r="AE192" s="28">
        <v>1.5641979094336538E-3</v>
      </c>
      <c r="AF192" s="28">
        <v>1.6056261533275358E-3</v>
      </c>
      <c r="AG192" s="28">
        <v>1.3694051682339404E-3</v>
      </c>
    </row>
    <row r="193" spans="1:33" x14ac:dyDescent="0.3">
      <c r="A193" s="30"/>
      <c r="B193" t="s">
        <v>288</v>
      </c>
      <c r="C193" s="28">
        <v>0.79531370361999998</v>
      </c>
      <c r="D193" s="31">
        <v>0.81362960733</v>
      </c>
      <c r="E193" s="29">
        <v>0.83984788586000003</v>
      </c>
      <c r="F193" s="31">
        <v>0.8455537849039787</v>
      </c>
      <c r="G193" s="28">
        <v>0.86055834795677655</v>
      </c>
      <c r="H193" s="28">
        <v>0.87394992194348431</v>
      </c>
      <c r="I193" s="28">
        <v>0.88316955888630844</v>
      </c>
      <c r="J193" s="28">
        <v>0.88566119328173398</v>
      </c>
      <c r="K193" s="28">
        <v>0.88493883486316471</v>
      </c>
      <c r="L193" s="28">
        <v>0.88239699564059937</v>
      </c>
      <c r="M193" s="28">
        <v>0.88117716861880935</v>
      </c>
      <c r="N193" s="28">
        <v>0.87774307649314143</v>
      </c>
      <c r="O193" s="28">
        <v>0.87340949869960904</v>
      </c>
      <c r="P193" s="28">
        <v>0.86593555695654478</v>
      </c>
      <c r="Q193" s="28">
        <v>0.85502730932907201</v>
      </c>
      <c r="R193" s="28">
        <v>0.84180033093560325</v>
      </c>
      <c r="S193" s="28">
        <v>0.83085416656344779</v>
      </c>
      <c r="T193" s="28">
        <v>0.81460639170853866</v>
      </c>
      <c r="U193" s="28">
        <v>0.80111927901382007</v>
      </c>
      <c r="V193" s="28">
        <v>0.7853751004403684</v>
      </c>
      <c r="W193" s="28">
        <v>0.76850227868729126</v>
      </c>
      <c r="X193" s="28">
        <v>0.75295914346297277</v>
      </c>
      <c r="Y193" s="28">
        <v>0.73753945957260658</v>
      </c>
      <c r="Z193" s="28">
        <v>0.71685160016661909</v>
      </c>
      <c r="AA193" s="28">
        <v>0.70066003708763447</v>
      </c>
      <c r="AB193" s="28">
        <v>0.68700253107044973</v>
      </c>
      <c r="AC193" s="28">
        <v>0.67679236961414524</v>
      </c>
      <c r="AD193" s="28">
        <v>0.66124485031333591</v>
      </c>
      <c r="AE193" s="28">
        <v>0.64643698914266157</v>
      </c>
      <c r="AF193" s="28">
        <v>0.62524854231189864</v>
      </c>
      <c r="AG193" s="28">
        <v>0.60998025137074241</v>
      </c>
    </row>
    <row r="194" spans="1:33" x14ac:dyDescent="0.3">
      <c r="A194" s="30"/>
      <c r="B194" t="s">
        <v>303</v>
      </c>
      <c r="C194" s="28">
        <v>5.1764323000000009E-4</v>
      </c>
      <c r="D194" s="31">
        <v>6.2756766000000006E-4</v>
      </c>
      <c r="E194" s="29">
        <v>8.8428167000000003E-4</v>
      </c>
      <c r="F194" s="31">
        <v>2.1550388830982883E-3</v>
      </c>
      <c r="G194" s="28">
        <v>2.2487045265970743E-3</v>
      </c>
      <c r="H194" s="28">
        <v>2.3198541403927349E-3</v>
      </c>
      <c r="I194" s="28">
        <v>2.3890195645017522E-3</v>
      </c>
      <c r="J194" s="28">
        <v>3.0040617301360689E-3</v>
      </c>
      <c r="K194" s="28">
        <v>3.7469310922778765E-3</v>
      </c>
      <c r="L194" s="28">
        <v>5.9066331648014178E-3</v>
      </c>
      <c r="M194" s="28">
        <v>8.4497416299024724E-3</v>
      </c>
      <c r="N194" s="28">
        <v>1.3132542490678915E-2</v>
      </c>
      <c r="O194" s="28">
        <v>1.8306495197339796E-2</v>
      </c>
      <c r="P194" s="28">
        <v>2.5499655787087613E-2</v>
      </c>
      <c r="Q194" s="28">
        <v>3.2437864124577463E-2</v>
      </c>
      <c r="R194" s="28">
        <v>4.1935861756423193E-2</v>
      </c>
      <c r="S194" s="28">
        <v>4.9154011313912553E-2</v>
      </c>
      <c r="T194" s="28">
        <v>6.1124951624995455E-2</v>
      </c>
      <c r="U194" s="28">
        <v>7.0977356118423374E-2</v>
      </c>
      <c r="V194" s="28">
        <v>8.2346742089719538E-2</v>
      </c>
      <c r="W194" s="28">
        <v>9.4614413295633235E-2</v>
      </c>
      <c r="X194" s="28">
        <v>0.10593907841474963</v>
      </c>
      <c r="Y194" s="28">
        <v>0.11662992557868529</v>
      </c>
      <c r="Z194" s="28">
        <v>0.13149348239997374</v>
      </c>
      <c r="AA194" s="28">
        <v>0.14338538275409574</v>
      </c>
      <c r="AB194" s="28">
        <v>0.15267992944595854</v>
      </c>
      <c r="AC194" s="28">
        <v>0.1584457374993416</v>
      </c>
      <c r="AD194" s="28">
        <v>0.17019542681445585</v>
      </c>
      <c r="AE194" s="28">
        <v>0.18094700251597789</v>
      </c>
      <c r="AF194" s="28">
        <v>0.19668942242274093</v>
      </c>
      <c r="AG194" s="28">
        <v>0.20845021505964428</v>
      </c>
    </row>
    <row r="195" spans="1:33" x14ac:dyDescent="0.3">
      <c r="A195" s="30"/>
      <c r="B195" t="s">
        <v>304</v>
      </c>
      <c r="C195" s="28">
        <v>0</v>
      </c>
      <c r="D195" s="31">
        <v>0</v>
      </c>
      <c r="E195" s="29">
        <v>0</v>
      </c>
      <c r="F195" s="31">
        <v>9.4116859982922416E-8</v>
      </c>
      <c r="G195" s="28">
        <v>1.0403710943549153E-7</v>
      </c>
      <c r="H195" s="28">
        <v>5.4402064401623496E-6</v>
      </c>
      <c r="I195" s="28">
        <v>1.6914866986562066E-5</v>
      </c>
      <c r="J195" s="28">
        <v>4.4747241652178313E-5</v>
      </c>
      <c r="K195" s="28">
        <v>9.2744413395938377E-5</v>
      </c>
      <c r="L195" s="28">
        <v>1.9728870529858993E-4</v>
      </c>
      <c r="M195" s="28">
        <v>3.504571978740181E-4</v>
      </c>
      <c r="N195" s="28">
        <v>5.9107333775759111E-4</v>
      </c>
      <c r="O195" s="28">
        <v>8.5124918573280261E-4</v>
      </c>
      <c r="P195" s="28">
        <v>1.2392289578457138E-3</v>
      </c>
      <c r="Q195" s="28">
        <v>1.6188994805682376E-3</v>
      </c>
      <c r="R195" s="28">
        <v>2.0485901725932469E-3</v>
      </c>
      <c r="S195" s="28">
        <v>2.5379663457261339E-3</v>
      </c>
      <c r="T195" s="28">
        <v>3.1873278323158293E-3</v>
      </c>
      <c r="U195" s="28">
        <v>3.578782342932929E-3</v>
      </c>
      <c r="V195" s="28">
        <v>4.176907362955588E-3</v>
      </c>
      <c r="W195" s="28">
        <v>5.0316114419616219E-3</v>
      </c>
      <c r="X195" s="28">
        <v>5.4200402121796862E-3</v>
      </c>
      <c r="Y195" s="28">
        <v>5.9842411664770973E-3</v>
      </c>
      <c r="Z195" s="28">
        <v>7.0692593486058088E-3</v>
      </c>
      <c r="AA195" s="28">
        <v>7.3907695605166445E-3</v>
      </c>
      <c r="AB195" s="28">
        <v>7.8825307239026587E-3</v>
      </c>
      <c r="AC195" s="28">
        <v>8.5798669817195253E-3</v>
      </c>
      <c r="AD195" s="28">
        <v>8.8107466701150758E-3</v>
      </c>
      <c r="AE195" s="28">
        <v>9.3764901620601322E-3</v>
      </c>
      <c r="AF195" s="28">
        <v>1.0947347080001868E-2</v>
      </c>
      <c r="AG195" s="28">
        <v>1.0820318897197517E-2</v>
      </c>
    </row>
    <row r="196" spans="1:33" x14ac:dyDescent="0.3">
      <c r="A196" s="30"/>
      <c r="B196" t="s">
        <v>305</v>
      </c>
      <c r="C196" s="28">
        <v>0</v>
      </c>
      <c r="D196" s="31">
        <v>0</v>
      </c>
      <c r="E196" s="29">
        <v>0</v>
      </c>
      <c r="F196" s="31">
        <v>0</v>
      </c>
      <c r="G196" s="28">
        <v>0</v>
      </c>
      <c r="H196" s="28">
        <v>0</v>
      </c>
      <c r="I196" s="28">
        <v>0</v>
      </c>
      <c r="J196" s="28">
        <v>0</v>
      </c>
      <c r="K196" s="28">
        <v>0</v>
      </c>
      <c r="L196" s="28">
        <v>0</v>
      </c>
      <c r="M196" s="28">
        <v>0</v>
      </c>
      <c r="N196" s="28">
        <v>0</v>
      </c>
      <c r="O196" s="28">
        <v>0</v>
      </c>
      <c r="P196" s="28">
        <v>0</v>
      </c>
      <c r="Q196" s="28">
        <v>0</v>
      </c>
      <c r="R196" s="28">
        <v>0</v>
      </c>
      <c r="S196" s="28">
        <v>0</v>
      </c>
      <c r="T196" s="28">
        <v>0</v>
      </c>
      <c r="U196" s="28">
        <v>0</v>
      </c>
      <c r="V196" s="28">
        <v>0</v>
      </c>
      <c r="W196" s="28">
        <v>0</v>
      </c>
      <c r="X196" s="28">
        <v>0</v>
      </c>
      <c r="Y196" s="28">
        <v>0</v>
      </c>
      <c r="Z196" s="28">
        <v>0</v>
      </c>
      <c r="AA196" s="28">
        <v>0</v>
      </c>
      <c r="AB196" s="28">
        <v>0</v>
      </c>
      <c r="AC196" s="28">
        <v>0</v>
      </c>
      <c r="AD196" s="28">
        <v>0</v>
      </c>
      <c r="AE196" s="28">
        <v>0</v>
      </c>
      <c r="AF196" s="28">
        <v>0</v>
      </c>
      <c r="AG196" s="28">
        <v>0</v>
      </c>
    </row>
    <row r="197" spans="1:33" x14ac:dyDescent="0.3">
      <c r="A197" s="30" t="s">
        <v>309</v>
      </c>
      <c r="B197" t="s">
        <v>287</v>
      </c>
      <c r="C197" s="28">
        <v>1.4694629299999999E-3</v>
      </c>
      <c r="D197" s="31">
        <v>1.2125684900000002E-3</v>
      </c>
      <c r="E197" s="29">
        <v>1.0895746499999998E-3</v>
      </c>
      <c r="F197" s="31">
        <v>9.8566669927194223E-3</v>
      </c>
      <c r="G197" s="28">
        <v>9.9439682412976703E-3</v>
      </c>
      <c r="H197" s="28">
        <v>1.0958782827204083E-2</v>
      </c>
      <c r="I197" s="28">
        <v>1.0050136919527625E-2</v>
      </c>
      <c r="J197" s="28">
        <v>1.0723566002489058E-2</v>
      </c>
      <c r="K197" s="28">
        <v>1.0131205789664068E-2</v>
      </c>
      <c r="L197" s="28">
        <v>1.0398174322532473E-2</v>
      </c>
      <c r="M197" s="28">
        <v>9.4240338418226863E-3</v>
      </c>
      <c r="N197" s="28">
        <v>8.9026371630572341E-3</v>
      </c>
      <c r="O197" s="28">
        <v>8.8522298348154942E-3</v>
      </c>
      <c r="P197" s="28">
        <v>7.9430606963054422E-3</v>
      </c>
      <c r="Q197" s="28">
        <v>7.4155637939144056E-3</v>
      </c>
      <c r="R197" s="28">
        <v>6.5014434589897654E-3</v>
      </c>
      <c r="S197" s="28">
        <v>6.0108663830000511E-3</v>
      </c>
      <c r="T197" s="28">
        <v>5.2104351782578835E-3</v>
      </c>
      <c r="U197" s="28">
        <v>4.630574200463625E-3</v>
      </c>
      <c r="V197" s="28">
        <v>4.4184581154919382E-3</v>
      </c>
      <c r="W197" s="28">
        <v>3.9163398474226811E-3</v>
      </c>
      <c r="X197" s="28">
        <v>3.7427055126053716E-3</v>
      </c>
      <c r="Y197" s="28">
        <v>3.7528259094949112E-3</v>
      </c>
      <c r="Z197" s="28">
        <v>3.4927000833825301E-3</v>
      </c>
      <c r="AA197" s="28">
        <v>3.1549936605330454E-3</v>
      </c>
      <c r="AB197" s="28">
        <v>2.9285105695227871E-3</v>
      </c>
      <c r="AC197" s="28">
        <v>2.7414105282551177E-3</v>
      </c>
      <c r="AD197" s="28">
        <v>2.4610699202571142E-3</v>
      </c>
      <c r="AE197" s="28">
        <v>2.3315098236600558E-3</v>
      </c>
      <c r="AF197" s="28">
        <v>2.1285852672489809E-3</v>
      </c>
      <c r="AG197" s="28">
        <v>1.9471396994468584E-3</v>
      </c>
    </row>
    <row r="198" spans="1:33" x14ac:dyDescent="0.3">
      <c r="A198" s="30"/>
      <c r="B198" t="s">
        <v>288</v>
      </c>
      <c r="C198" s="28">
        <v>2.1972143439500003</v>
      </c>
      <c r="D198" s="31">
        <v>2.3189849221099998</v>
      </c>
      <c r="E198" s="29">
        <v>2.3495634884299994</v>
      </c>
      <c r="F198" s="31">
        <v>2.3757400434486988</v>
      </c>
      <c r="G198" s="28">
        <v>2.4170902594916082</v>
      </c>
      <c r="H198" s="28">
        <v>2.4513926842361684</v>
      </c>
      <c r="I198" s="28">
        <v>2.4766744150627491</v>
      </c>
      <c r="J198" s="28">
        <v>2.4837771414623115</v>
      </c>
      <c r="K198" s="28">
        <v>2.4814740811383955</v>
      </c>
      <c r="L198" s="28">
        <v>2.4777572909607208</v>
      </c>
      <c r="M198" s="28">
        <v>2.4758721344369743</v>
      </c>
      <c r="N198" s="28">
        <v>2.4720363430701848</v>
      </c>
      <c r="O198" s="28">
        <v>2.4638126027620157</v>
      </c>
      <c r="P198" s="28">
        <v>2.4530801248695528</v>
      </c>
      <c r="Q198" s="28">
        <v>2.4256803348529137</v>
      </c>
      <c r="R198" s="28">
        <v>2.3993494675151794</v>
      </c>
      <c r="S198" s="28">
        <v>2.3645788278886366</v>
      </c>
      <c r="T198" s="28">
        <v>2.3357440632943582</v>
      </c>
      <c r="U198" s="28">
        <v>2.2963824302773528</v>
      </c>
      <c r="V198" s="28">
        <v>2.248709281599842</v>
      </c>
      <c r="W198" s="28">
        <v>2.2139095851979107</v>
      </c>
      <c r="X198" s="28">
        <v>2.1872502699583469</v>
      </c>
      <c r="Y198" s="28">
        <v>2.1357890221338627</v>
      </c>
      <c r="Z198" s="28">
        <v>2.1105888922110418</v>
      </c>
      <c r="AA198" s="28">
        <v>2.0782582841515174</v>
      </c>
      <c r="AB198" s="28">
        <v>2.0477279164285935</v>
      </c>
      <c r="AC198" s="28">
        <v>2.0061211841877049</v>
      </c>
      <c r="AD198" s="28">
        <v>1.9771725855262021</v>
      </c>
      <c r="AE198" s="28">
        <v>1.9617824396035666</v>
      </c>
      <c r="AF198" s="28">
        <v>1.9330521983069073</v>
      </c>
      <c r="AG198" s="28">
        <v>1.9064916107874554</v>
      </c>
    </row>
    <row r="199" spans="1:33" x14ac:dyDescent="0.3">
      <c r="A199" s="30"/>
      <c r="B199" t="s">
        <v>303</v>
      </c>
      <c r="C199" s="28">
        <v>4.6285900999999989E-4</v>
      </c>
      <c r="D199" s="31">
        <v>6.9508396000000016E-4</v>
      </c>
      <c r="E199" s="29">
        <v>7.4675430000000007E-4</v>
      </c>
      <c r="F199" s="31">
        <v>4.5709501790558073E-3</v>
      </c>
      <c r="G199" s="28">
        <v>4.420400715023462E-3</v>
      </c>
      <c r="H199" s="28">
        <v>4.7605359379306001E-3</v>
      </c>
      <c r="I199" s="28">
        <v>5.0613669757031436E-3</v>
      </c>
      <c r="J199" s="28">
        <v>5.9089137732093039E-3</v>
      </c>
      <c r="K199" s="28">
        <v>7.2417263974352926E-3</v>
      </c>
      <c r="L199" s="28">
        <v>9.9461836617723582E-3</v>
      </c>
      <c r="M199" s="28">
        <v>1.2808909417242454E-2</v>
      </c>
      <c r="N199" s="28">
        <v>1.8622764805447868E-2</v>
      </c>
      <c r="O199" s="28">
        <v>2.6299676618166734E-2</v>
      </c>
      <c r="P199" s="28">
        <v>3.5183953593437602E-2</v>
      </c>
      <c r="Q199" s="28">
        <v>5.0533962212414678E-2</v>
      </c>
      <c r="R199" s="28">
        <v>6.5543039979809356E-2</v>
      </c>
      <c r="S199" s="28">
        <v>8.7938721882376614E-2</v>
      </c>
      <c r="T199" s="28">
        <v>0.10429725259783078</v>
      </c>
      <c r="U199" s="28">
        <v>0.13104452499621977</v>
      </c>
      <c r="V199" s="28">
        <v>0.16523085624890463</v>
      </c>
      <c r="W199" s="28">
        <v>0.18799063680707453</v>
      </c>
      <c r="X199" s="28">
        <v>0.20226108114716493</v>
      </c>
      <c r="Y199" s="28">
        <v>0.23974795881955976</v>
      </c>
      <c r="Z199" s="28">
        <v>0.25064685167322076</v>
      </c>
      <c r="AA199" s="28">
        <v>0.27124203728665253</v>
      </c>
      <c r="AB199" s="28">
        <v>0.28931688549889117</v>
      </c>
      <c r="AC199" s="28">
        <v>0.31863096957831799</v>
      </c>
      <c r="AD199" s="28">
        <v>0.33631486045411224</v>
      </c>
      <c r="AE199" s="28">
        <v>0.3398349877730853</v>
      </c>
      <c r="AF199" s="28">
        <v>0.35842549873328239</v>
      </c>
      <c r="AG199" s="28">
        <v>0.3736319619679867</v>
      </c>
    </row>
    <row r="200" spans="1:33" x14ac:dyDescent="0.3">
      <c r="A200" s="30"/>
      <c r="B200" t="s">
        <v>304</v>
      </c>
      <c r="C200" s="28">
        <v>0</v>
      </c>
      <c r="D200" s="31">
        <v>0</v>
      </c>
      <c r="E200" s="29">
        <v>0</v>
      </c>
      <c r="F200" s="31">
        <v>1.0248077165194313E-7</v>
      </c>
      <c r="G200" s="28">
        <v>1.1910131784947288E-7</v>
      </c>
      <c r="H200" s="28">
        <v>1.3765062632805073E-5</v>
      </c>
      <c r="I200" s="28">
        <v>3.5012941831711927E-5</v>
      </c>
      <c r="J200" s="28">
        <v>8.1535136572917415E-5</v>
      </c>
      <c r="K200" s="28">
        <v>1.4993834992896025E-4</v>
      </c>
      <c r="L200" s="28">
        <v>2.8847331272296534E-4</v>
      </c>
      <c r="M200" s="28">
        <v>4.7005043130916445E-4</v>
      </c>
      <c r="N200" s="28">
        <v>7.6912530529708151E-4</v>
      </c>
      <c r="O200" s="28">
        <v>1.1621882905927027E-3</v>
      </c>
      <c r="P200" s="28">
        <v>1.6723300225840896E-3</v>
      </c>
      <c r="Q200" s="28">
        <v>2.4111293936199432E-3</v>
      </c>
      <c r="R200" s="28">
        <v>3.2352544620244806E-3</v>
      </c>
      <c r="S200" s="28">
        <v>4.2662633933797395E-3</v>
      </c>
      <c r="T200" s="28">
        <v>5.3565596133810667E-3</v>
      </c>
      <c r="U200" s="28">
        <v>6.8027457570550365E-3</v>
      </c>
      <c r="V200" s="28">
        <v>8.2997254890012969E-3</v>
      </c>
      <c r="W200" s="28">
        <v>9.5006407136783554E-3</v>
      </c>
      <c r="X200" s="28">
        <v>1.0710155653259694E-2</v>
      </c>
      <c r="Y200" s="28">
        <v>1.2217384793009269E-2</v>
      </c>
      <c r="Z200" s="28">
        <v>1.3383142573943943E-2</v>
      </c>
      <c r="AA200" s="28">
        <v>1.3898066785760131E-2</v>
      </c>
      <c r="AB200" s="28">
        <v>1.4852796697558729E-2</v>
      </c>
      <c r="AC200" s="28">
        <v>1.638769426321729E-2</v>
      </c>
      <c r="AD200" s="28">
        <v>1.7321356614672989E-2</v>
      </c>
      <c r="AE200" s="28">
        <v>1.8795625790748491E-2</v>
      </c>
      <c r="AF200" s="28">
        <v>1.8506489673211994E-2</v>
      </c>
      <c r="AG200" s="28">
        <v>1.9308899147310973E-2</v>
      </c>
    </row>
    <row r="201" spans="1:33" x14ac:dyDescent="0.3">
      <c r="A201" s="30"/>
      <c r="B201" t="s">
        <v>305</v>
      </c>
      <c r="C201" s="28">
        <v>0</v>
      </c>
      <c r="D201" s="31">
        <v>0</v>
      </c>
      <c r="E201" s="29">
        <v>0</v>
      </c>
      <c r="F201" s="31">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0</v>
      </c>
      <c r="Z201" s="28">
        <v>0</v>
      </c>
      <c r="AA201" s="28">
        <v>0</v>
      </c>
      <c r="AB201" s="28">
        <v>0</v>
      </c>
      <c r="AC201" s="28">
        <v>0</v>
      </c>
      <c r="AD201" s="28">
        <v>0</v>
      </c>
      <c r="AE201" s="28">
        <v>0</v>
      </c>
      <c r="AF201" s="28">
        <v>0</v>
      </c>
      <c r="AG201" s="28">
        <v>0</v>
      </c>
    </row>
    <row r="202" spans="1:33" x14ac:dyDescent="0.3">
      <c r="A202" s="30" t="s">
        <v>310</v>
      </c>
      <c r="B202" t="s">
        <v>287</v>
      </c>
      <c r="C202" s="28">
        <v>5.4898472999999988E-4</v>
      </c>
      <c r="D202" s="31">
        <v>5.2691051000000003E-4</v>
      </c>
      <c r="E202" s="29">
        <v>5.5291960000000001E-4</v>
      </c>
      <c r="F202" s="31">
        <v>2.3256186772616658E-3</v>
      </c>
      <c r="G202" s="28">
        <v>2.3305881126017211E-3</v>
      </c>
      <c r="H202" s="28">
        <v>2.2067487443500765E-3</v>
      </c>
      <c r="I202" s="28">
        <v>2.200831893989457E-3</v>
      </c>
      <c r="J202" s="28">
        <v>2.1210984187315773E-3</v>
      </c>
      <c r="K202" s="28">
        <v>1.9570221390120164E-3</v>
      </c>
      <c r="L202" s="28">
        <v>1.9020327305698539E-3</v>
      </c>
      <c r="M202" s="28">
        <v>1.7876177096033423E-3</v>
      </c>
      <c r="N202" s="28">
        <v>1.6904005618783942E-3</v>
      </c>
      <c r="O202" s="28">
        <v>1.61282127290192E-3</v>
      </c>
      <c r="P202" s="28">
        <v>1.5568593081718692E-3</v>
      </c>
      <c r="Q202" s="28">
        <v>1.5234587566675156E-3</v>
      </c>
      <c r="R202" s="28">
        <v>1.4697528527637571E-3</v>
      </c>
      <c r="S202" s="28">
        <v>1.4389627647825262E-3</v>
      </c>
      <c r="T202" s="28">
        <v>1.3568466899823676E-3</v>
      </c>
      <c r="U202" s="28">
        <v>1.2161914723852977E-3</v>
      </c>
      <c r="V202" s="28">
        <v>1.1097128856450695E-3</v>
      </c>
      <c r="W202" s="28">
        <v>9.8183606910430955E-4</v>
      </c>
      <c r="X202" s="28">
        <v>9.291598659107199E-4</v>
      </c>
      <c r="Y202" s="28">
        <v>8.3577717839168099E-4</v>
      </c>
      <c r="Z202" s="28">
        <v>7.2792292966878064E-4</v>
      </c>
      <c r="AA202" s="28">
        <v>6.7077306602530355E-4</v>
      </c>
      <c r="AB202" s="28">
        <v>6.6165809339441186E-4</v>
      </c>
      <c r="AC202" s="28">
        <v>6.305851296734995E-4</v>
      </c>
      <c r="AD202" s="28">
        <v>6.3784702515130441E-4</v>
      </c>
      <c r="AE202" s="28">
        <v>5.6713946354540088E-4</v>
      </c>
      <c r="AF202" s="28">
        <v>5.4075193927478893E-4</v>
      </c>
      <c r="AG202" s="28">
        <v>5.191629289293914E-4</v>
      </c>
    </row>
    <row r="203" spans="1:33" x14ac:dyDescent="0.3">
      <c r="A203" s="30"/>
      <c r="B203" t="s">
        <v>288</v>
      </c>
      <c r="C203" s="28">
        <v>0.25712069995000003</v>
      </c>
      <c r="D203" s="31">
        <v>0.24548218551999998</v>
      </c>
      <c r="E203" s="29">
        <v>0.24909815032000002</v>
      </c>
      <c r="F203" s="31">
        <v>0.26049882439682098</v>
      </c>
      <c r="G203" s="28">
        <v>0.25725261435717811</v>
      </c>
      <c r="H203" s="28">
        <v>0.24987931234176983</v>
      </c>
      <c r="I203" s="28">
        <v>0.24184113965507947</v>
      </c>
      <c r="J203" s="28">
        <v>0.23364695940647012</v>
      </c>
      <c r="K203" s="28">
        <v>0.22561633464485409</v>
      </c>
      <c r="L203" s="28">
        <v>0.21704139698002625</v>
      </c>
      <c r="M203" s="28">
        <v>0.20659302927572479</v>
      </c>
      <c r="N203" s="28">
        <v>0.19576434744438748</v>
      </c>
      <c r="O203" s="28">
        <v>0.18697974874737019</v>
      </c>
      <c r="P203" s="28">
        <v>0.17566381096475467</v>
      </c>
      <c r="Q203" s="28">
        <v>0.16339816990879771</v>
      </c>
      <c r="R203" s="28">
        <v>0.14822586925644904</v>
      </c>
      <c r="S203" s="28">
        <v>0.13493512141736019</v>
      </c>
      <c r="T203" s="28">
        <v>0.11889111397769195</v>
      </c>
      <c r="U203" s="28">
        <v>0.11523555475048078</v>
      </c>
      <c r="V203" s="28">
        <v>9.9371366460748262E-2</v>
      </c>
      <c r="W203" s="28">
        <v>9.5921748970937942E-2</v>
      </c>
      <c r="X203" s="28">
        <v>9.165109453311325E-2</v>
      </c>
      <c r="Y203" s="28">
        <v>8.720841008597735E-2</v>
      </c>
      <c r="Z203" s="28">
        <v>8.5439002164545891E-2</v>
      </c>
      <c r="AA203" s="28">
        <v>8.175540659150074E-2</v>
      </c>
      <c r="AB203" s="28">
        <v>8.0498444523759302E-2</v>
      </c>
      <c r="AC203" s="28">
        <v>7.7760021602955864E-2</v>
      </c>
      <c r="AD203" s="28">
        <v>7.3383531964027138E-2</v>
      </c>
      <c r="AE203" s="28">
        <v>6.4774006579101415E-2</v>
      </c>
      <c r="AF203" s="28">
        <v>6.1869725331205154E-2</v>
      </c>
      <c r="AG203" s="28">
        <v>5.5816561414585117E-2</v>
      </c>
    </row>
    <row r="204" spans="1:33" x14ac:dyDescent="0.3">
      <c r="A204" s="30"/>
      <c r="B204" t="s">
        <v>303</v>
      </c>
      <c r="C204" s="28">
        <v>2.4883834600000006E-3</v>
      </c>
      <c r="D204" s="31">
        <v>4.424830319999999E-3</v>
      </c>
      <c r="E204" s="29">
        <v>9.2027032299999978E-3</v>
      </c>
      <c r="F204" s="31">
        <v>2.3655887687543901E-2</v>
      </c>
      <c r="G204" s="28">
        <v>3.1516936263371063E-2</v>
      </c>
      <c r="H204" s="28">
        <v>4.2698130777180217E-2</v>
      </c>
      <c r="I204" s="28">
        <v>5.4190246294849392E-2</v>
      </c>
      <c r="J204" s="28">
        <v>6.5269740780844923E-2</v>
      </c>
      <c r="K204" s="28">
        <v>7.5763148597293786E-2</v>
      </c>
      <c r="L204" s="28">
        <v>8.6585025817755665E-2</v>
      </c>
      <c r="M204" s="28">
        <v>9.9560960607445292E-2</v>
      </c>
      <c r="N204" s="28">
        <v>0.11290847575158797</v>
      </c>
      <c r="O204" s="28">
        <v>0.12421028346409134</v>
      </c>
      <c r="P204" s="28">
        <v>0.13786248492108755</v>
      </c>
      <c r="Q204" s="28">
        <v>0.15238967267071457</v>
      </c>
      <c r="R204" s="28">
        <v>0.17007752668220524</v>
      </c>
      <c r="S204" s="28">
        <v>0.18597945872014249</v>
      </c>
      <c r="T204" s="28">
        <v>0.20475096774926463</v>
      </c>
      <c r="U204" s="28">
        <v>0.21137526421857358</v>
      </c>
      <c r="V204" s="28">
        <v>0.22996805601307738</v>
      </c>
      <c r="W204" s="28">
        <v>0.2363852922232321</v>
      </c>
      <c r="X204" s="28">
        <v>0.24365273303480239</v>
      </c>
      <c r="Y204" s="28">
        <v>0.25123279456212305</v>
      </c>
      <c r="Z204" s="28">
        <v>0.25606199236153809</v>
      </c>
      <c r="AA204" s="28">
        <v>0.26253011620594346</v>
      </c>
      <c r="AB204" s="28">
        <v>0.2665150129261506</v>
      </c>
      <c r="AC204" s="28">
        <v>0.27228972442931271</v>
      </c>
      <c r="AD204" s="28">
        <v>0.27982672231056388</v>
      </c>
      <c r="AE204" s="28">
        <v>0.29170751076109824</v>
      </c>
      <c r="AF204" s="28">
        <v>0.29750846475209597</v>
      </c>
      <c r="AG204" s="28">
        <v>0.30647883909571833</v>
      </c>
    </row>
    <row r="205" spans="1:33" x14ac:dyDescent="0.3">
      <c r="A205" s="30"/>
      <c r="B205" t="s">
        <v>304</v>
      </c>
      <c r="C205" s="28">
        <v>0</v>
      </c>
      <c r="D205" s="31">
        <v>5.7398000000000005E-6</v>
      </c>
      <c r="E205" s="29">
        <v>9.5808700000000013E-6</v>
      </c>
      <c r="F205" s="31">
        <v>0</v>
      </c>
      <c r="G205" s="28">
        <v>0</v>
      </c>
      <c r="H205" s="28">
        <v>0</v>
      </c>
      <c r="I205" s="28">
        <v>0</v>
      </c>
      <c r="J205" s="28">
        <v>0</v>
      </c>
      <c r="K205" s="28">
        <v>0</v>
      </c>
      <c r="L205" s="28">
        <v>0</v>
      </c>
      <c r="M205" s="28">
        <v>0</v>
      </c>
      <c r="N205" s="28">
        <v>0</v>
      </c>
      <c r="O205" s="28">
        <v>0</v>
      </c>
      <c r="P205" s="28">
        <v>0</v>
      </c>
      <c r="Q205" s="28">
        <v>0</v>
      </c>
      <c r="R205" s="28">
        <v>0</v>
      </c>
      <c r="S205" s="28">
        <v>0</v>
      </c>
      <c r="T205" s="28">
        <v>0</v>
      </c>
      <c r="U205" s="28">
        <v>0</v>
      </c>
      <c r="V205" s="28">
        <v>0</v>
      </c>
      <c r="W205" s="28">
        <v>0</v>
      </c>
      <c r="X205" s="28">
        <v>0</v>
      </c>
      <c r="Y205" s="28">
        <v>0</v>
      </c>
      <c r="Z205" s="28">
        <v>0</v>
      </c>
      <c r="AA205" s="28">
        <v>0</v>
      </c>
      <c r="AB205" s="28">
        <v>0</v>
      </c>
      <c r="AC205" s="28">
        <v>0</v>
      </c>
      <c r="AD205" s="28">
        <v>0</v>
      </c>
      <c r="AE205" s="28">
        <v>0</v>
      </c>
      <c r="AF205" s="28">
        <v>0</v>
      </c>
      <c r="AG205" s="28">
        <v>0</v>
      </c>
    </row>
    <row r="206" spans="1:33" x14ac:dyDescent="0.3">
      <c r="A206" s="30"/>
      <c r="B206" t="s">
        <v>305</v>
      </c>
      <c r="C206" s="28">
        <v>0</v>
      </c>
      <c r="D206" s="31">
        <v>0</v>
      </c>
      <c r="E206" s="29">
        <v>0</v>
      </c>
      <c r="F206" s="31">
        <v>0</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0</v>
      </c>
      <c r="Z206" s="28">
        <v>0</v>
      </c>
      <c r="AA206" s="28">
        <v>0</v>
      </c>
      <c r="AB206" s="28">
        <v>0</v>
      </c>
      <c r="AC206" s="28">
        <v>0</v>
      </c>
      <c r="AD206" s="28">
        <v>0</v>
      </c>
      <c r="AE206" s="28">
        <v>0</v>
      </c>
      <c r="AF206" s="28">
        <v>0</v>
      </c>
      <c r="AG206" s="28">
        <v>0</v>
      </c>
    </row>
    <row r="207" spans="1:33" x14ac:dyDescent="0.3">
      <c r="A207" s="30" t="s">
        <v>123</v>
      </c>
      <c r="B207" t="s">
        <v>287</v>
      </c>
      <c r="C207" s="28">
        <v>30.720270668440001</v>
      </c>
      <c r="D207" s="31">
        <v>30.65216302828</v>
      </c>
      <c r="E207" s="29">
        <v>30.842953267470005</v>
      </c>
      <c r="F207" s="31">
        <v>32.467866338223693</v>
      </c>
      <c r="G207" s="28">
        <v>32.354100088203005</v>
      </c>
      <c r="H207" s="28">
        <v>32.491472609328873</v>
      </c>
      <c r="I207" s="28">
        <v>32.323602537106922</v>
      </c>
      <c r="J207" s="28">
        <v>31.951457943740614</v>
      </c>
      <c r="K207" s="28">
        <v>31.95604506944542</v>
      </c>
      <c r="L207" s="28">
        <v>31.525926508387418</v>
      </c>
      <c r="M207" s="28">
        <v>30.905359681252989</v>
      </c>
      <c r="N207" s="28">
        <v>29.994583178324277</v>
      </c>
      <c r="O207" s="28">
        <v>28.513415959237012</v>
      </c>
      <c r="P207" s="28">
        <v>27.726759848980365</v>
      </c>
      <c r="Q207" s="28">
        <v>26.128218195026715</v>
      </c>
      <c r="R207" s="28">
        <v>24.932832936034824</v>
      </c>
      <c r="S207" s="28">
        <v>23.082594644865235</v>
      </c>
      <c r="T207" s="28">
        <v>22.014682276947589</v>
      </c>
      <c r="U207" s="28">
        <v>20.074768625371739</v>
      </c>
      <c r="V207" s="28">
        <v>18.448331049881627</v>
      </c>
      <c r="W207" s="28">
        <v>17.225644492706948</v>
      </c>
      <c r="X207" s="28">
        <v>15.632036220426279</v>
      </c>
      <c r="Y207" s="28">
        <v>14.27074226433654</v>
      </c>
      <c r="Z207" s="28">
        <v>12.59246736447091</v>
      </c>
      <c r="AA207" s="28">
        <v>11.605485879364993</v>
      </c>
      <c r="AB207" s="28">
        <v>10.104273248202713</v>
      </c>
      <c r="AC207" s="28">
        <v>9.1251837594057505</v>
      </c>
      <c r="AD207" s="28">
        <v>8.1298475480447721</v>
      </c>
      <c r="AE207" s="28">
        <v>7.308732779881975</v>
      </c>
      <c r="AF207" s="28">
        <v>6.4295387314555974</v>
      </c>
      <c r="AG207" s="28">
        <v>5.4740484446873241</v>
      </c>
    </row>
    <row r="208" spans="1:33" x14ac:dyDescent="0.3">
      <c r="B208" t="s">
        <v>288</v>
      </c>
      <c r="C208" s="28">
        <v>14.724051556160001</v>
      </c>
      <c r="D208" s="31">
        <v>15.272149496369998</v>
      </c>
      <c r="E208" s="29">
        <v>15.764032321249998</v>
      </c>
      <c r="F208" s="31">
        <v>15.225313912418676</v>
      </c>
      <c r="G208" s="28">
        <v>15.361050346089719</v>
      </c>
      <c r="H208" s="28">
        <v>15.341130280668782</v>
      </c>
      <c r="I208" s="28">
        <v>15.433944815207777</v>
      </c>
      <c r="J208" s="28">
        <v>15.179335659183629</v>
      </c>
      <c r="K208" s="28">
        <v>15.005647861396131</v>
      </c>
      <c r="L208" s="28">
        <v>14.834394741167719</v>
      </c>
      <c r="M208" s="28">
        <v>14.579801459345553</v>
      </c>
      <c r="N208" s="28">
        <v>13.87083422973382</v>
      </c>
      <c r="O208" s="28">
        <v>13.21273230951495</v>
      </c>
      <c r="P208" s="28">
        <v>12.997537411891951</v>
      </c>
      <c r="Q208" s="28">
        <v>12.300266712487179</v>
      </c>
      <c r="R208" s="28">
        <v>12.068558428399173</v>
      </c>
      <c r="S208" s="28">
        <v>11.434411080832376</v>
      </c>
      <c r="T208" s="28">
        <v>11.100234786673685</v>
      </c>
      <c r="U208" s="28">
        <v>10.554877160540554</v>
      </c>
      <c r="V208" s="28">
        <v>10.165357967557298</v>
      </c>
      <c r="W208" s="28">
        <v>9.8580023564505268</v>
      </c>
      <c r="X208" s="28">
        <v>9.2354710194757459</v>
      </c>
      <c r="Y208" s="28">
        <v>8.9698299848313852</v>
      </c>
      <c r="Z208" s="28">
        <v>8.629227593742808</v>
      </c>
      <c r="AA208" s="28">
        <v>8.0339735101344321</v>
      </c>
      <c r="AB208" s="28">
        <v>7.8483410455824894</v>
      </c>
      <c r="AC208" s="28">
        <v>7.6228574313839133</v>
      </c>
      <c r="AD208" s="28">
        <v>7.2999511891194739</v>
      </c>
      <c r="AE208" s="28">
        <v>7.1066759834330009</v>
      </c>
      <c r="AF208" s="28">
        <v>6.8636528035296385</v>
      </c>
      <c r="AG208" s="28">
        <v>6.6218525355836437</v>
      </c>
    </row>
    <row r="209" spans="1:33" x14ac:dyDescent="0.3">
      <c r="B209" t="s">
        <v>303</v>
      </c>
      <c r="C209" s="28">
        <v>0.18187446162000004</v>
      </c>
      <c r="D209" s="31">
        <v>0.25492426027999998</v>
      </c>
      <c r="E209" s="29">
        <v>0.48247279512999997</v>
      </c>
      <c r="F209" s="31">
        <v>0.82905070805536207</v>
      </c>
      <c r="G209" s="28">
        <v>1.0781470928835015</v>
      </c>
      <c r="H209" s="28">
        <v>1.3034604008185027</v>
      </c>
      <c r="I209" s="28">
        <v>1.6316533783067317</v>
      </c>
      <c r="J209" s="28">
        <v>2.2977093410213607</v>
      </c>
      <c r="K209" s="28">
        <v>2.5458246864855876</v>
      </c>
      <c r="L209" s="28">
        <v>3.2142448063601501</v>
      </c>
      <c r="M209" s="28">
        <v>4.0915966640657722</v>
      </c>
      <c r="N209" s="28">
        <v>5.5437092169168585</v>
      </c>
      <c r="O209" s="28">
        <v>7.3641650376038488</v>
      </c>
      <c r="P209" s="28">
        <v>8.3050681058360709</v>
      </c>
      <c r="Q209" s="28">
        <v>10.318259961749485</v>
      </c>
      <c r="R209" s="28">
        <v>11.661828282795124</v>
      </c>
      <c r="S209" s="28">
        <v>13.900504836099115</v>
      </c>
      <c r="T209" s="28">
        <v>15.127158651482411</v>
      </c>
      <c r="U209" s="28">
        <v>17.337711962606708</v>
      </c>
      <c r="V209" s="28">
        <v>19.300568650589465</v>
      </c>
      <c r="W209" s="28">
        <v>20.88990280054378</v>
      </c>
      <c r="X209" s="28">
        <v>22.938109479016937</v>
      </c>
      <c r="Y209" s="28">
        <v>24.606095807819027</v>
      </c>
      <c r="Z209" s="28">
        <v>26.507093174196495</v>
      </c>
      <c r="AA209" s="28">
        <v>27.887058705833908</v>
      </c>
      <c r="AB209" s="28">
        <v>29.422637971155076</v>
      </c>
      <c r="AC209" s="28">
        <v>30.807593653517898</v>
      </c>
      <c r="AD209" s="28">
        <v>32.241561732386174</v>
      </c>
      <c r="AE209" s="28">
        <v>33.518430935662479</v>
      </c>
      <c r="AF209" s="28">
        <v>34.746750498784479</v>
      </c>
      <c r="AG209" s="28">
        <v>36.073997253632122</v>
      </c>
    </row>
    <row r="210" spans="1:33" x14ac:dyDescent="0.3">
      <c r="B210" t="s">
        <v>304</v>
      </c>
      <c r="C210" s="28">
        <v>7.336651017000001E-2</v>
      </c>
      <c r="D210" s="31">
        <v>0.10394543818</v>
      </c>
      <c r="E210" s="29">
        <v>0.20696498483999995</v>
      </c>
      <c r="F210" s="31">
        <v>0.29022180677283393</v>
      </c>
      <c r="G210" s="28">
        <v>0.36269136647862432</v>
      </c>
      <c r="H210" s="28">
        <v>0.46234494461596737</v>
      </c>
      <c r="I210" s="28">
        <v>0.6038778256494165</v>
      </c>
      <c r="J210" s="28">
        <v>0.88331643079232469</v>
      </c>
      <c r="K210" s="28">
        <v>1.006164997699504</v>
      </c>
      <c r="L210" s="28">
        <v>1.2560650817745542</v>
      </c>
      <c r="M210" s="28">
        <v>1.5808742172428951</v>
      </c>
      <c r="N210" s="28">
        <v>2.1038872135342466</v>
      </c>
      <c r="O210" s="28">
        <v>2.6726591763510554</v>
      </c>
      <c r="P210" s="28">
        <v>2.9343025987646634</v>
      </c>
      <c r="Q210" s="28">
        <v>3.5037269964178019</v>
      </c>
      <c r="R210" s="28">
        <v>3.8432415243883513</v>
      </c>
      <c r="S210" s="28">
        <v>4.3225332379612382</v>
      </c>
      <c r="T210" s="28">
        <v>4.6885919747489808</v>
      </c>
      <c r="U210" s="28">
        <v>5.1377229812149618</v>
      </c>
      <c r="V210" s="28">
        <v>5.4889293645852133</v>
      </c>
      <c r="W210" s="28">
        <v>5.7536380713626807</v>
      </c>
      <c r="X210" s="28">
        <v>6.2544286610001327</v>
      </c>
      <c r="Y210" s="28">
        <v>6.4355675370535677</v>
      </c>
      <c r="Z210" s="28">
        <v>6.7050294489213522</v>
      </c>
      <c r="AA210" s="28">
        <v>6.8981565097228721</v>
      </c>
      <c r="AB210" s="28">
        <v>7.1670318404874651</v>
      </c>
      <c r="AC210" s="28">
        <v>7.2222905058924898</v>
      </c>
      <c r="AD210" s="28">
        <v>7.4242544467411227</v>
      </c>
      <c r="AE210" s="28">
        <v>7.6336826035967649</v>
      </c>
      <c r="AF210" s="28">
        <v>7.6728234533996913</v>
      </c>
      <c r="AG210" s="28">
        <v>7.68409112426927</v>
      </c>
    </row>
    <row r="211" spans="1:33" x14ac:dyDescent="0.3">
      <c r="B211" t="s">
        <v>305</v>
      </c>
      <c r="C211" s="28">
        <v>0</v>
      </c>
      <c r="D211" s="31">
        <v>0</v>
      </c>
      <c r="E211" s="29">
        <v>0</v>
      </c>
      <c r="F211" s="31">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0</v>
      </c>
      <c r="AA211" s="28">
        <v>0</v>
      </c>
      <c r="AB211" s="28">
        <v>0</v>
      </c>
      <c r="AC211" s="28">
        <v>0</v>
      </c>
      <c r="AD211" s="28">
        <v>0</v>
      </c>
      <c r="AE211" s="28">
        <v>0</v>
      </c>
      <c r="AF211" s="28">
        <v>0</v>
      </c>
      <c r="AG211" s="28">
        <v>0</v>
      </c>
    </row>
    <row r="212" spans="1:33" x14ac:dyDescent="0.3">
      <c r="C212" s="28">
        <v>45.699563196389995</v>
      </c>
      <c r="D212" s="31">
        <v>46.283182223109996</v>
      </c>
      <c r="E212" s="29">
        <v>47.29642336869</v>
      </c>
      <c r="F212" s="31">
        <v>48.812452765470567</v>
      </c>
      <c r="G212" s="28">
        <v>49.15598889365485</v>
      </c>
      <c r="H212" s="28">
        <v>49.598408235432125</v>
      </c>
      <c r="I212" s="28">
        <v>49.993078556270852</v>
      </c>
      <c r="J212" s="28">
        <v>50.311819374737929</v>
      </c>
      <c r="K212" s="28">
        <v>50.513682615026646</v>
      </c>
      <c r="L212" s="28">
        <v>50.830631137689835</v>
      </c>
      <c r="M212" s="28">
        <v>51.157632021907204</v>
      </c>
      <c r="N212" s="28">
        <v>51.513013838509195</v>
      </c>
      <c r="O212" s="28">
        <v>51.762972482706864</v>
      </c>
      <c r="P212" s="28">
        <v>51.96366796547305</v>
      </c>
      <c r="Q212" s="28">
        <v>52.250471865681178</v>
      </c>
      <c r="R212" s="28">
        <v>52.506461171617481</v>
      </c>
      <c r="S212" s="28">
        <v>52.74004379975797</v>
      </c>
      <c r="T212" s="28">
        <v>52.930667689852669</v>
      </c>
      <c r="U212" s="28">
        <v>53.10508072973397</v>
      </c>
      <c r="V212" s="28">
        <v>53.403187032613602</v>
      </c>
      <c r="W212" s="28">
        <v>53.727187721063935</v>
      </c>
      <c r="X212" s="28">
        <v>54.060045379919096</v>
      </c>
      <c r="Y212" s="28">
        <v>54.282235594040522</v>
      </c>
      <c r="Z212" s="28">
        <v>54.433817581331567</v>
      </c>
      <c r="AA212" s="28">
        <v>54.424674605056204</v>
      </c>
      <c r="AB212" s="28">
        <v>54.542284105427747</v>
      </c>
      <c r="AC212" s="28">
        <v>54.77792535020005</v>
      </c>
      <c r="AD212" s="28">
        <v>55.095614916291545</v>
      </c>
      <c r="AE212" s="28">
        <v>55.567522302574218</v>
      </c>
      <c r="AF212" s="28">
        <v>55.712765487169413</v>
      </c>
      <c r="AG212" s="28">
        <v>55.853989358172363</v>
      </c>
    </row>
    <row r="213" spans="1:33" x14ac:dyDescent="0.3">
      <c r="A213" s="8" t="s">
        <v>311</v>
      </c>
      <c r="B213" s="8"/>
      <c r="C213" s="8"/>
      <c r="D213" s="9"/>
      <c r="E213" s="10"/>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row>
    <row r="214" spans="1:33" x14ac:dyDescent="0.3">
      <c r="B214" t="s">
        <v>302</v>
      </c>
      <c r="C214" s="7">
        <v>2.772358230642296E-2</v>
      </c>
      <c r="D214" s="44">
        <v>5.5053155715125549E-2</v>
      </c>
      <c r="E214" s="45">
        <v>0.11407707363558835</v>
      </c>
      <c r="F214" s="44">
        <v>8.4131841806246388E-2</v>
      </c>
      <c r="G214" s="7">
        <v>0.13545638978306218</v>
      </c>
      <c r="H214" s="7">
        <v>0.10189718578745913</v>
      </c>
      <c r="I214" s="7">
        <v>0.12876285945169674</v>
      </c>
      <c r="J214" s="7">
        <v>0.2846307443129204</v>
      </c>
      <c r="K214" s="7">
        <v>0.12929636892660187</v>
      </c>
      <c r="L214" s="7">
        <v>0.2724082141390568</v>
      </c>
      <c r="M214" s="7">
        <v>0.34890410201212657</v>
      </c>
      <c r="N214" s="7">
        <v>0.5043558225670568</v>
      </c>
      <c r="O214" s="7">
        <v>0.599782159167915</v>
      </c>
      <c r="P214" s="7">
        <v>0.49545232127651545</v>
      </c>
      <c r="Q214" s="7">
        <v>0.70898979392966965</v>
      </c>
      <c r="R214" s="7">
        <v>0.66515224586868804</v>
      </c>
      <c r="S214" s="7">
        <v>0.84394227132826449</v>
      </c>
      <c r="T214" s="7">
        <v>0.72519980438229814</v>
      </c>
      <c r="U214" s="7">
        <v>0.8731159664320407</v>
      </c>
      <c r="V214" s="7">
        <v>0.79026209998214214</v>
      </c>
      <c r="W214" s="7">
        <v>0.79260047899198238</v>
      </c>
      <c r="X214" s="7">
        <v>0.87975446443389571</v>
      </c>
      <c r="Y214" s="7">
        <v>0.98798537194171621</v>
      </c>
      <c r="Z214" s="7">
        <v>0.90261039450859637</v>
      </c>
      <c r="AA214" s="7">
        <v>0.88056523309034784</v>
      </c>
      <c r="AB214" s="7">
        <v>0.91458023943935551</v>
      </c>
      <c r="AC214" s="7">
        <v>0.91177591781282885</v>
      </c>
      <c r="AD214" s="7">
        <v>0.9468468385163249</v>
      </c>
      <c r="AE214" s="7">
        <v>0.8277497470179086</v>
      </c>
      <c r="AF214" s="7">
        <v>0.96012688799458801</v>
      </c>
      <c r="AG214" s="7">
        <v>0.90125992159428714</v>
      </c>
    </row>
    <row r="215" spans="1:33" x14ac:dyDescent="0.3">
      <c r="B215" t="s">
        <v>306</v>
      </c>
      <c r="C215" s="7">
        <v>2.1046396006833158E-3</v>
      </c>
      <c r="D215" s="44">
        <v>3.1039839585313882E-3</v>
      </c>
      <c r="E215" s="45">
        <v>9.9657050007962572E-3</v>
      </c>
      <c r="F215" s="44">
        <v>1.453933266010193E-2</v>
      </c>
      <c r="G215" s="7">
        <v>2.3924330465446505E-2</v>
      </c>
      <c r="H215" s="7">
        <v>0.11029225683014135</v>
      </c>
      <c r="I215" s="7">
        <v>0.21425996707383765</v>
      </c>
      <c r="J215" s="7">
        <v>0.3670672630965921</v>
      </c>
      <c r="K215" s="7">
        <v>0.23065987814860028</v>
      </c>
      <c r="L215" s="7">
        <v>0.34340687439627909</v>
      </c>
      <c r="M215" s="7">
        <v>0.47903083644578565</v>
      </c>
      <c r="N215" s="7">
        <v>0.90912336342096112</v>
      </c>
      <c r="O215" s="7">
        <v>0.83720057668852821</v>
      </c>
      <c r="P215" s="7">
        <v>0.42084816295501581</v>
      </c>
      <c r="Q215" s="7">
        <v>0.87496034799519795</v>
      </c>
      <c r="R215" s="7">
        <v>0.37086842204370402</v>
      </c>
      <c r="S215" s="7">
        <v>0.69573676858634192</v>
      </c>
      <c r="T215" s="7">
        <v>0.61881071874288451</v>
      </c>
      <c r="U215" s="7">
        <v>0.66070700095330592</v>
      </c>
      <c r="V215" s="7">
        <v>0.74042613065754803</v>
      </c>
      <c r="W215" s="7">
        <v>0.54065820581046031</v>
      </c>
      <c r="X215" s="7">
        <v>0.79913530992687098</v>
      </c>
      <c r="Y215" s="7">
        <v>0.63086425108626409</v>
      </c>
      <c r="Z215" s="7">
        <v>0.77250981032478361</v>
      </c>
      <c r="AA215" s="7">
        <v>0.79333124068266347</v>
      </c>
      <c r="AB215" s="7">
        <v>0.71394864168206917</v>
      </c>
      <c r="AC215" s="7">
        <v>0.61093487066626417</v>
      </c>
      <c r="AD215" s="7">
        <v>0.82333843708324861</v>
      </c>
      <c r="AE215" s="7">
        <v>0.84326756141949044</v>
      </c>
      <c r="AF215" s="7">
        <v>0.74022291601481105</v>
      </c>
      <c r="AG215" s="7">
        <v>0.74691442651343898</v>
      </c>
    </row>
    <row r="216" spans="1:33" x14ac:dyDescent="0.3">
      <c r="B216" t="s">
        <v>307</v>
      </c>
      <c r="C216" s="7">
        <v>2.2022020711232045E-2</v>
      </c>
      <c r="D216" s="44">
        <v>3.3045920098474582E-2</v>
      </c>
      <c r="E216" s="45">
        <v>5.3749172819656167E-2</v>
      </c>
      <c r="F216" s="44">
        <v>5.374917281965616E-2</v>
      </c>
      <c r="G216" s="7">
        <v>4.0058238302823873E-2</v>
      </c>
      <c r="H216" s="7">
        <v>6.1965941772943241E-2</v>
      </c>
      <c r="I216" s="7">
        <v>9.4332895020665317E-2</v>
      </c>
      <c r="J216" s="7">
        <v>0.13786088578909858</v>
      </c>
      <c r="K216" s="7">
        <v>0.18854001865746334</v>
      </c>
      <c r="L216" s="7">
        <v>0.24682102145608284</v>
      </c>
      <c r="M216" s="7">
        <v>0.31384417467449521</v>
      </c>
      <c r="N216" s="7">
        <v>0.39092080087566961</v>
      </c>
      <c r="O216" s="7">
        <v>0.47955892100702008</v>
      </c>
      <c r="P216" s="7">
        <v>0.58149275915807297</v>
      </c>
      <c r="Q216" s="7">
        <v>0.69871667303178397</v>
      </c>
      <c r="R216" s="7">
        <v>0.83352417398655143</v>
      </c>
      <c r="S216" s="7">
        <v>0.94858118908998046</v>
      </c>
      <c r="T216" s="7">
        <v>0.97626185090406437</v>
      </c>
      <c r="U216" s="7">
        <v>0.98510390291574013</v>
      </c>
      <c r="V216" s="7">
        <v>0.98879827618517746</v>
      </c>
      <c r="W216" s="7">
        <v>0.99075866469064744</v>
      </c>
      <c r="X216" s="7">
        <v>0.9920391874386677</v>
      </c>
      <c r="Y216" s="7">
        <v>0.99301585708417661</v>
      </c>
      <c r="Z216" s="7">
        <v>0.99379453657563732</v>
      </c>
      <c r="AA216" s="7">
        <v>0.99442192774383154</v>
      </c>
      <c r="AB216" s="7">
        <v>0.99491752209112827</v>
      </c>
      <c r="AC216" s="7">
        <v>0.99529924936020364</v>
      </c>
      <c r="AD216" s="7">
        <v>0.99562960356779362</v>
      </c>
      <c r="AE216" s="7">
        <v>0.99592060783424563</v>
      </c>
      <c r="AF216" s="7">
        <v>0.99618137046636612</v>
      </c>
      <c r="AG216" s="7">
        <v>0.99642059137787498</v>
      </c>
    </row>
    <row r="217" spans="1:33" x14ac:dyDescent="0.3">
      <c r="B217" t="s">
        <v>308</v>
      </c>
      <c r="C217" s="7">
        <v>1.0830764844161455E-3</v>
      </c>
      <c r="D217" s="44">
        <v>5.2305662588839029E-3</v>
      </c>
      <c r="E217" s="45">
        <v>4.6030878951389322E-3</v>
      </c>
      <c r="F217" s="44">
        <v>4.6030878951389331E-3</v>
      </c>
      <c r="G217" s="7">
        <v>4.1823680989362786E-4</v>
      </c>
      <c r="H217" s="7">
        <v>1.394034714032704E-3</v>
      </c>
      <c r="I217" s="7">
        <v>3.2003530112487536E-3</v>
      </c>
      <c r="J217" s="7">
        <v>7.4063729639730416E-3</v>
      </c>
      <c r="K217" s="7">
        <v>1.4787004800805182E-2</v>
      </c>
      <c r="L217" s="7">
        <v>2.6890458886350055E-2</v>
      </c>
      <c r="M217" s="7">
        <v>4.1946031289005599E-2</v>
      </c>
      <c r="N217" s="7">
        <v>5.9268739154149791E-2</v>
      </c>
      <c r="O217" s="7">
        <v>8.0243671578802994E-2</v>
      </c>
      <c r="P217" s="7">
        <v>0.10325336479211508</v>
      </c>
      <c r="Q217" s="7">
        <v>0.12511257334476161</v>
      </c>
      <c r="R217" s="7">
        <v>0.14587882146977579</v>
      </c>
      <c r="S217" s="7">
        <v>0.16560675718853926</v>
      </c>
      <c r="T217" s="7">
        <v>0.18434829612136461</v>
      </c>
      <c r="U217" s="7">
        <v>0.2021527581075486</v>
      </c>
      <c r="V217" s="7">
        <v>0.21906699699442345</v>
      </c>
      <c r="W217" s="7">
        <v>0.23513552393695455</v>
      </c>
      <c r="X217" s="7">
        <v>0.25040062453235906</v>
      </c>
      <c r="Y217" s="7">
        <v>0.26490247009799345</v>
      </c>
      <c r="Z217" s="7">
        <v>0.27867922338534606</v>
      </c>
      <c r="AA217" s="7">
        <v>0.29176713900833096</v>
      </c>
      <c r="AB217" s="7">
        <v>0.30420065885016667</v>
      </c>
      <c r="AC217" s="7">
        <v>0.31601250269991055</v>
      </c>
      <c r="AD217" s="7">
        <v>0.32723375435716734</v>
      </c>
      <c r="AE217" s="7">
        <v>0.33789394343156126</v>
      </c>
      <c r="AF217" s="7">
        <v>0.34802112305223554</v>
      </c>
      <c r="AG217" s="7">
        <v>0.35764194369187596</v>
      </c>
    </row>
    <row r="218" spans="1:33" x14ac:dyDescent="0.3">
      <c r="B218" t="s">
        <v>309</v>
      </c>
      <c r="C218" s="7">
        <v>5.3628746712778451E-3</v>
      </c>
      <c r="D218" s="44">
        <v>4.9899665810840804E-3</v>
      </c>
      <c r="E218" s="45">
        <v>1.9727519550595428E-3</v>
      </c>
      <c r="F218" s="44">
        <v>1.9727519550595428E-3</v>
      </c>
      <c r="G218" s="7">
        <v>5.9562705377953361E-4</v>
      </c>
      <c r="H218" s="7">
        <v>1.5521082714115319E-3</v>
      </c>
      <c r="I218" s="7">
        <v>2.8178317967996304E-3</v>
      </c>
      <c r="J218" s="7">
        <v>5.7756353338721672E-3</v>
      </c>
      <c r="K218" s="7">
        <v>1.0377197177990858E-2</v>
      </c>
      <c r="L218" s="7">
        <v>1.7266323735880884E-2</v>
      </c>
      <c r="M218" s="7">
        <v>2.4865617446086646E-2</v>
      </c>
      <c r="N218" s="7">
        <v>3.6057548296264667E-2</v>
      </c>
      <c r="O218" s="7">
        <v>5.1694346762318648E-2</v>
      </c>
      <c r="P218" s="7">
        <v>7.4360063434269943E-2</v>
      </c>
      <c r="Q218" s="7">
        <v>0.10303365001601213</v>
      </c>
      <c r="R218" s="7">
        <v>0.13753572797075164</v>
      </c>
      <c r="S218" s="7">
        <v>0.16349190924656348</v>
      </c>
      <c r="T218" s="7">
        <v>0.18593517512422922</v>
      </c>
      <c r="U218" s="7">
        <v>0.20163402771537839</v>
      </c>
      <c r="V218" s="7">
        <v>0.21105333927006789</v>
      </c>
      <c r="W218" s="7">
        <v>0.2167049262028817</v>
      </c>
      <c r="X218" s="7">
        <v>0.22009587836256991</v>
      </c>
      <c r="Y218" s="7">
        <v>0.22213044965838286</v>
      </c>
      <c r="Z218" s="7">
        <v>0.22335119243587062</v>
      </c>
      <c r="AA218" s="7">
        <v>0.22408363810236329</v>
      </c>
      <c r="AB218" s="7">
        <v>0.22452310550225885</v>
      </c>
      <c r="AC218" s="7">
        <v>0.2247867859421962</v>
      </c>
      <c r="AD218" s="7">
        <v>0.22494499420615863</v>
      </c>
      <c r="AE218" s="7">
        <v>0.22503991916453608</v>
      </c>
      <c r="AF218" s="7">
        <v>0.22509687413956259</v>
      </c>
      <c r="AG218" s="7">
        <v>0.22513104712457838</v>
      </c>
    </row>
    <row r="219" spans="1:33" x14ac:dyDescent="0.3">
      <c r="B219" t="s">
        <v>310</v>
      </c>
      <c r="C219" s="7">
        <v>7.2463768115942004E-2</v>
      </c>
      <c r="D219" s="44">
        <v>7.326007326007325E-2</v>
      </c>
      <c r="E219" s="45">
        <v>0.14623613973845623</v>
      </c>
      <c r="F219" s="44">
        <v>0.37849353814659253</v>
      </c>
      <c r="G219" s="7">
        <v>0.45202312331869571</v>
      </c>
      <c r="H219" s="7">
        <v>0.58830395881777919</v>
      </c>
      <c r="I219" s="7">
        <v>0.64434828656926546</v>
      </c>
      <c r="J219" s="7">
        <v>0.74670626363402093</v>
      </c>
      <c r="K219" s="7">
        <v>0.83388714541370446</v>
      </c>
      <c r="L219" s="7">
        <v>0.89467788044655172</v>
      </c>
      <c r="M219" s="7">
        <v>0.92807443224986585</v>
      </c>
      <c r="N219" s="7">
        <v>0.9473247187232936</v>
      </c>
      <c r="O219" s="7">
        <v>0.95771360440414799</v>
      </c>
      <c r="P219" s="7">
        <v>0.9666925230760357</v>
      </c>
      <c r="Q219" s="7">
        <v>0.97239050140518857</v>
      </c>
      <c r="R219" s="7">
        <v>0.97604684008254994</v>
      </c>
      <c r="S219" s="7">
        <v>0.9783528138058537</v>
      </c>
      <c r="T219" s="7">
        <v>0.98015912623087098</v>
      </c>
      <c r="U219" s="7">
        <v>0.98152871074410186</v>
      </c>
      <c r="V219" s="7">
        <v>0.98276488254123895</v>
      </c>
      <c r="W219" s="7">
        <v>0.98393541041582244</v>
      </c>
      <c r="X219" s="7">
        <v>0.98494567137578037</v>
      </c>
      <c r="Y219" s="7">
        <v>0.98588733800958284</v>
      </c>
      <c r="Z219" s="7">
        <v>0.98669676959591734</v>
      </c>
      <c r="AA219" s="7">
        <v>0.98741619405990866</v>
      </c>
      <c r="AB219" s="7">
        <v>0.98802745401707681</v>
      </c>
      <c r="AC219" s="7">
        <v>0.98854155279808131</v>
      </c>
      <c r="AD219" s="7">
        <v>0.98900516277894313</v>
      </c>
      <c r="AE219" s="7">
        <v>0.9894337333497919</v>
      </c>
      <c r="AF219" s="7">
        <v>0.98983388798754479</v>
      </c>
      <c r="AG219" s="7">
        <v>0.99021870097962272</v>
      </c>
    </row>
    <row r="220" spans="1:33" x14ac:dyDescent="0.3">
      <c r="B220" t="s">
        <v>312</v>
      </c>
      <c r="C220" s="7">
        <v>2.8035092878498261E-2</v>
      </c>
      <c r="D220" s="44">
        <v>8.1562708102108764E-2</v>
      </c>
      <c r="E220" s="45">
        <v>0.19691649998712346</v>
      </c>
      <c r="F220" s="44">
        <v>0.14522591874050353</v>
      </c>
      <c r="G220" s="7">
        <v>0.14574418180008025</v>
      </c>
      <c r="H220" s="7">
        <v>8.52013181145089E-2</v>
      </c>
      <c r="I220" s="7">
        <v>0.10635432398075158</v>
      </c>
      <c r="J220" s="7">
        <v>0.25959581824784922</v>
      </c>
      <c r="K220" s="7">
        <v>0.12417821666950435</v>
      </c>
      <c r="L220" s="7">
        <v>0.21439342485839175</v>
      </c>
      <c r="M220" s="7">
        <v>0.3796002613622339</v>
      </c>
      <c r="N220" s="7">
        <v>0.7035416803670933</v>
      </c>
      <c r="O220" s="7">
        <v>0.8173833536809133</v>
      </c>
      <c r="P220" s="7">
        <v>0.59805770669626024</v>
      </c>
      <c r="Q220" s="7">
        <v>0.82615983025184081</v>
      </c>
      <c r="R220" s="7">
        <v>0.74975968444676788</v>
      </c>
      <c r="S220" s="7">
        <v>0.92405686084303407</v>
      </c>
      <c r="T220" s="7">
        <v>0.78070240729017371</v>
      </c>
      <c r="U220" s="7">
        <v>0.92683767947528484</v>
      </c>
      <c r="V220" s="7">
        <v>0.82886375149231251</v>
      </c>
      <c r="W220" s="7">
        <v>0.83050381097527282</v>
      </c>
      <c r="X220" s="7">
        <v>0.93192235598167139</v>
      </c>
      <c r="Y220" s="7">
        <v>1.0346675315524025</v>
      </c>
      <c r="Z220" s="7">
        <v>0.90261039450859637</v>
      </c>
      <c r="AA220" s="7">
        <v>0.89034329868099671</v>
      </c>
      <c r="AB220" s="7">
        <v>0.9234925807687101</v>
      </c>
      <c r="AC220" s="7">
        <v>0.91815799459225789</v>
      </c>
      <c r="AD220" s="7">
        <v>0.95363666226782318</v>
      </c>
      <c r="AE220" s="7">
        <v>0.90261039450859637</v>
      </c>
      <c r="AF220" s="7">
        <v>0.98809379049732082</v>
      </c>
      <c r="AG220" s="7">
        <v>0.90261039450859648</v>
      </c>
    </row>
    <row r="221" spans="1:33" x14ac:dyDescent="0.3">
      <c r="B221" t="s">
        <v>313</v>
      </c>
      <c r="C221" s="7">
        <v>2.7499352903899536E-2</v>
      </c>
      <c r="D221" s="44">
        <v>3.1618921819532735E-2</v>
      </c>
      <c r="E221" s="45">
        <v>5.1919633976526755E-2</v>
      </c>
      <c r="F221" s="44">
        <v>3.8290730057688474E-2</v>
      </c>
      <c r="G221" s="7">
        <v>0.12773708462021416</v>
      </c>
      <c r="H221" s="7">
        <v>0.11442470357872461</v>
      </c>
      <c r="I221" s="7">
        <v>0.14557680001995374</v>
      </c>
      <c r="J221" s="7">
        <v>0.30341536143056286</v>
      </c>
      <c r="K221" s="7">
        <v>0.13313670503342637</v>
      </c>
      <c r="L221" s="7">
        <v>0.3159388241742298</v>
      </c>
      <c r="M221" s="7">
        <v>0.325871655306466</v>
      </c>
      <c r="N221" s="7">
        <v>0.35489941657258461</v>
      </c>
      <c r="O221" s="7">
        <v>0.436508055116484</v>
      </c>
      <c r="P221" s="7">
        <v>0.41846376240047539</v>
      </c>
      <c r="Q221" s="7">
        <v>0.62107284685136033</v>
      </c>
      <c r="R221" s="7">
        <v>0.60166820222251516</v>
      </c>
      <c r="S221" s="7">
        <v>0.78382937602110747</v>
      </c>
      <c r="T221" s="7">
        <v>0.68355417930846885</v>
      </c>
      <c r="U221" s="7">
        <v>0.83280660790634642</v>
      </c>
      <c r="V221" s="7">
        <v>0.76129787449002462</v>
      </c>
      <c r="W221" s="7">
        <v>0.76416022808257833</v>
      </c>
      <c r="X221" s="7">
        <v>0.84061099478623058</v>
      </c>
      <c r="Y221" s="7">
        <v>0.95295804682670926</v>
      </c>
      <c r="Z221" s="7">
        <v>0.90261039450859637</v>
      </c>
      <c r="AA221" s="7">
        <v>0.87322839423593646</v>
      </c>
      <c r="AB221" s="7">
        <v>0.90789298503890237</v>
      </c>
      <c r="AC221" s="7">
        <v>0.9069872130886617</v>
      </c>
      <c r="AD221" s="7">
        <v>0.94175218638367364</v>
      </c>
      <c r="AE221" s="7">
        <v>0.7715790758269383</v>
      </c>
      <c r="AF221" s="7">
        <v>0.93914230213582461</v>
      </c>
      <c r="AG221" s="7">
        <v>0.90024661256524852</v>
      </c>
    </row>
    <row r="222" spans="1:33" x14ac:dyDescent="0.3">
      <c r="C222" s="7"/>
      <c r="D222" s="44"/>
      <c r="E222" s="45"/>
      <c r="F222" s="44"/>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1:33" x14ac:dyDescent="0.3">
      <c r="C223">
        <v>2020</v>
      </c>
    </row>
    <row r="224" spans="1:33" x14ac:dyDescent="0.3">
      <c r="A224" s="8" t="s">
        <v>314</v>
      </c>
      <c r="B224" s="8"/>
      <c r="C224" s="8"/>
      <c r="D224" s="9"/>
      <c r="E224" s="10"/>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row>
    <row r="225" spans="1:33" x14ac:dyDescent="0.3">
      <c r="B225" t="s">
        <v>302</v>
      </c>
      <c r="C225" s="7">
        <v>6.9226068942905266E-3</v>
      </c>
      <c r="D225" s="44">
        <v>1.0585737907523339E-2</v>
      </c>
      <c r="E225" s="45">
        <v>1.8625655371711028E-2</v>
      </c>
      <c r="F225" s="44">
        <v>2.3829101315625482E-2</v>
      </c>
      <c r="G225" s="7">
        <v>3.1284685567322397E-2</v>
      </c>
      <c r="H225" s="7">
        <v>3.6763998445077023E-2</v>
      </c>
      <c r="I225" s="7">
        <v>4.3660295299369975E-2</v>
      </c>
      <c r="J225" s="7">
        <v>5.9302459681846907E-2</v>
      </c>
      <c r="K225" s="7">
        <v>6.5744278945560841E-2</v>
      </c>
      <c r="L225" s="7">
        <v>8.0154744451207849E-2</v>
      </c>
      <c r="M225" s="7">
        <v>9.8632423843517822E-2</v>
      </c>
      <c r="N225" s="7">
        <v>0.12569627312087089</v>
      </c>
      <c r="O225" s="7">
        <v>0.1572182607290194</v>
      </c>
      <c r="P225" s="7">
        <v>0.18232747523974124</v>
      </c>
      <c r="Q225" s="7">
        <v>0.21925142469114065</v>
      </c>
      <c r="R225" s="7">
        <v>0.25286328260885982</v>
      </c>
      <c r="S225" s="7">
        <v>0.29563497263057975</v>
      </c>
      <c r="T225" s="7">
        <v>0.33082557435533555</v>
      </c>
      <c r="U225" s="7">
        <v>0.37322289507900958</v>
      </c>
      <c r="V225" s="7">
        <v>0.41046365209449809</v>
      </c>
      <c r="W225" s="7">
        <v>0.44667309826643342</v>
      </c>
      <c r="X225" s="7">
        <v>0.4865925084819287</v>
      </c>
      <c r="Y225" s="7">
        <v>0.53089394963267045</v>
      </c>
      <c r="Z225" s="7">
        <v>0.5689012371780473</v>
      </c>
      <c r="AA225" s="7">
        <v>0.60405471834935776</v>
      </c>
      <c r="AB225" s="7">
        <v>0.63957200037059492</v>
      </c>
      <c r="AC225" s="7">
        <v>0.67328944675362878</v>
      </c>
      <c r="AD225" s="7">
        <v>0.70714802357976236</v>
      </c>
      <c r="AE225" s="7">
        <v>0.73195563067927416</v>
      </c>
      <c r="AF225" s="7">
        <v>0.76275878559314547</v>
      </c>
      <c r="AG225" s="7">
        <v>0.78840583032806832</v>
      </c>
    </row>
    <row r="226" spans="1:33" x14ac:dyDescent="0.3">
      <c r="B226" t="s">
        <v>306</v>
      </c>
      <c r="C226" s="7">
        <v>1.2625651628797045E-3</v>
      </c>
      <c r="D226" s="44">
        <v>1.4077740410935945E-3</v>
      </c>
      <c r="E226" s="45">
        <v>1.9665512027196587E-3</v>
      </c>
      <c r="F226" s="44">
        <v>2.9461567322117922E-3</v>
      </c>
      <c r="G226" s="7">
        <v>4.2808041293997019E-3</v>
      </c>
      <c r="H226" s="7">
        <v>1.0135771815751215E-2</v>
      </c>
      <c r="I226" s="7">
        <v>2.0652647909733094E-2</v>
      </c>
      <c r="J226" s="7">
        <v>3.7497604868087529E-2</v>
      </c>
      <c r="K226" s="7">
        <v>4.7155958454737093E-2</v>
      </c>
      <c r="L226" s="7">
        <v>6.1922822040477367E-2</v>
      </c>
      <c r="M226" s="7">
        <v>8.2110473699492786E-2</v>
      </c>
      <c r="N226" s="7">
        <v>0.12001528920754374</v>
      </c>
      <c r="O226" s="7">
        <v>0.15314636414255026</v>
      </c>
      <c r="P226" s="7">
        <v>0.16841882275621908</v>
      </c>
      <c r="Q226" s="7">
        <v>0.20142528938413837</v>
      </c>
      <c r="R226" s="7">
        <v>0.21411812482088471</v>
      </c>
      <c r="S226" s="7">
        <v>0.23893301022312949</v>
      </c>
      <c r="T226" s="7">
        <v>0.26007102495860285</v>
      </c>
      <c r="U226" s="7">
        <v>0.28228740248447948</v>
      </c>
      <c r="V226" s="7">
        <v>0.30709307497160904</v>
      </c>
      <c r="W226" s="7">
        <v>0.32429089278238105</v>
      </c>
      <c r="X226" s="7">
        <v>0.35104459583112846</v>
      </c>
      <c r="Y226" s="7">
        <v>0.37035441153873772</v>
      </c>
      <c r="Z226" s="7">
        <v>0.39399107038999437</v>
      </c>
      <c r="AA226" s="7">
        <v>0.4179907329589837</v>
      </c>
      <c r="AB226" s="7">
        <v>0.43812815577587622</v>
      </c>
      <c r="AC226" s="7">
        <v>0.45362855102801003</v>
      </c>
      <c r="AD226" s="7">
        <v>0.47636143133053777</v>
      </c>
      <c r="AE226" s="7">
        <v>0.49886554945221306</v>
      </c>
      <c r="AF226" s="7">
        <v>0.51643914201319985</v>
      </c>
      <c r="AG226" s="7">
        <v>0.53338796178544323</v>
      </c>
    </row>
    <row r="227" spans="1:33" x14ac:dyDescent="0.3">
      <c r="B227" t="s">
        <v>307</v>
      </c>
      <c r="C227" s="7">
        <v>4.7972763850201178E-3</v>
      </c>
      <c r="D227" s="44">
        <v>7.1589197664582932E-3</v>
      </c>
      <c r="E227" s="45">
        <v>1.0214889142099901E-2</v>
      </c>
      <c r="F227" s="44">
        <v>1.2400139048327928E-2</v>
      </c>
      <c r="G227" s="7">
        <v>1.4431028151032777E-2</v>
      </c>
      <c r="H227" s="7">
        <v>1.7601856524736059E-2</v>
      </c>
      <c r="I227" s="7">
        <v>2.2460749231936361E-2</v>
      </c>
      <c r="J227" s="7">
        <v>2.9556791821947342E-2</v>
      </c>
      <c r="K227" s="7">
        <v>3.9188769780629268E-2</v>
      </c>
      <c r="L227" s="7">
        <v>5.1931822345882388E-2</v>
      </c>
      <c r="M227" s="7">
        <v>6.805927343640969E-2</v>
      </c>
      <c r="N227" s="7">
        <v>8.8026814398357953E-2</v>
      </c>
      <c r="O227" s="7">
        <v>0.11239527085993554</v>
      </c>
      <c r="P227" s="7">
        <v>0.14147051088777432</v>
      </c>
      <c r="Q227" s="7">
        <v>0.17714731325652786</v>
      </c>
      <c r="R227" s="7">
        <v>0.21971686037733915</v>
      </c>
      <c r="S227" s="7">
        <v>0.26796920761108461</v>
      </c>
      <c r="T227" s="7">
        <v>0.3171930011348888</v>
      </c>
      <c r="U227" s="7">
        <v>0.36647236433076774</v>
      </c>
      <c r="V227" s="7">
        <v>0.41523447451574252</v>
      </c>
      <c r="W227" s="7">
        <v>0.4636421552088939</v>
      </c>
      <c r="X227" s="7">
        <v>0.51124728199682945</v>
      </c>
      <c r="Y227" s="7">
        <v>0.55791680221283768</v>
      </c>
      <c r="Z227" s="7">
        <v>0.60350217792922256</v>
      </c>
      <c r="AA227" s="7">
        <v>0.64827709502399034</v>
      </c>
      <c r="AB227" s="7">
        <v>0.6915456006865961</v>
      </c>
      <c r="AC227" s="7">
        <v>0.7331547127831739</v>
      </c>
      <c r="AD227" s="7">
        <v>0.77292147988217408</v>
      </c>
      <c r="AE227" s="7">
        <v>0.81070021790883329</v>
      </c>
      <c r="AF227" s="7">
        <v>0.84638509889192171</v>
      </c>
      <c r="AG227" s="7">
        <v>0.87984447413791689</v>
      </c>
    </row>
    <row r="228" spans="1:33" x14ac:dyDescent="0.3">
      <c r="B228" t="s">
        <v>308</v>
      </c>
      <c r="C228" s="7">
        <v>6.4346158048733117E-4</v>
      </c>
      <c r="D228" s="44">
        <v>9.1618116895320436E-4</v>
      </c>
      <c r="E228" s="45">
        <v>1.12261444430585E-3</v>
      </c>
      <c r="F228" s="44">
        <v>1.2996938906233958E-3</v>
      </c>
      <c r="G228" s="7">
        <v>1.29303604456079E-3</v>
      </c>
      <c r="H228" s="7">
        <v>1.3277575721742712E-3</v>
      </c>
      <c r="I228" s="7">
        <v>1.4327066128534914E-3</v>
      </c>
      <c r="J228" s="7">
        <v>1.678721165246522E-3</v>
      </c>
      <c r="K228" s="7">
        <v>2.147066386687217E-3</v>
      </c>
      <c r="L228" s="7">
        <v>3.0024156834256486E-3</v>
      </c>
      <c r="M228" s="7">
        <v>4.3366714854431295E-3</v>
      </c>
      <c r="N228" s="7">
        <v>6.2324348578656997E-3</v>
      </c>
      <c r="O228" s="7">
        <v>8.7466879233044133E-3</v>
      </c>
      <c r="P228" s="7">
        <v>1.191259718558031E-2</v>
      </c>
      <c r="Q228" s="7">
        <v>1.543025898061072E-2</v>
      </c>
      <c r="R228" s="7">
        <v>1.9521343018181214E-2</v>
      </c>
      <c r="S228" s="7">
        <v>2.4123972445972437E-2</v>
      </c>
      <c r="T228" s="7">
        <v>2.9208625896087758E-2</v>
      </c>
      <c r="U228" s="7">
        <v>3.4784597630970138E-2</v>
      </c>
      <c r="V228" s="7">
        <v>4.0780354777818072E-2</v>
      </c>
      <c r="W228" s="7">
        <v>4.7240413472514384E-2</v>
      </c>
      <c r="X228" s="7">
        <v>5.4092452378311291E-2</v>
      </c>
      <c r="Y228" s="7">
        <v>6.12421513199524E-2</v>
      </c>
      <c r="Z228" s="7">
        <v>6.8666287859823386E-2</v>
      </c>
      <c r="AA228" s="7">
        <v>7.6514528938479556E-2</v>
      </c>
      <c r="AB228" s="7">
        <v>8.4630717757751231E-2</v>
      </c>
      <c r="AC228" s="7">
        <v>9.304973358219186E-2</v>
      </c>
      <c r="AD228" s="7">
        <v>0.10171299886891744</v>
      </c>
      <c r="AE228" s="7">
        <v>0.11057468033494024</v>
      </c>
      <c r="AF228" s="7">
        <v>0.11959255412329266</v>
      </c>
      <c r="AG228" s="7">
        <v>0.12873884233443367</v>
      </c>
    </row>
    <row r="229" spans="1:33" x14ac:dyDescent="0.3">
      <c r="B229" t="s">
        <v>309</v>
      </c>
      <c r="C229" s="7">
        <v>6.0849458439819878E-4</v>
      </c>
      <c r="D229" s="44">
        <v>8.0494048718693096E-4</v>
      </c>
      <c r="E229" s="45">
        <v>9.7156882798118233E-4</v>
      </c>
      <c r="F229" s="44">
        <v>1.0284730604907875E-3</v>
      </c>
      <c r="G229" s="7">
        <v>1.0281307368173831E-3</v>
      </c>
      <c r="H229" s="7">
        <v>1.0644483883387142E-3</v>
      </c>
      <c r="I229" s="7">
        <v>1.1414501444723028E-3</v>
      </c>
      <c r="J229" s="7">
        <v>1.2958215703595989E-3</v>
      </c>
      <c r="K229" s="7">
        <v>1.550910367761791E-3</v>
      </c>
      <c r="L229" s="7">
        <v>1.9703172546545367E-3</v>
      </c>
      <c r="M229" s="7">
        <v>2.5663848750801647E-3</v>
      </c>
      <c r="N229" s="7">
        <v>3.4310043551798535E-3</v>
      </c>
      <c r="O229" s="7">
        <v>4.6298135103936284E-3</v>
      </c>
      <c r="P229" s="7">
        <v>6.2976961002699774E-3</v>
      </c>
      <c r="Q229" s="7">
        <v>8.325627397296009E-3</v>
      </c>
      <c r="R229" s="7">
        <v>1.102181319977338E-2</v>
      </c>
      <c r="S229" s="7">
        <v>1.4188361699449309E-2</v>
      </c>
      <c r="T229" s="7">
        <v>1.7758095170050586E-2</v>
      </c>
      <c r="U229" s="7">
        <v>2.164629787434932E-2</v>
      </c>
      <c r="V229" s="7">
        <v>2.5689042952490037E-2</v>
      </c>
      <c r="W229" s="7">
        <v>2.9891158872695105E-2</v>
      </c>
      <c r="X229" s="7">
        <v>3.4160308206136948E-2</v>
      </c>
      <c r="Y229" s="7">
        <v>3.8406247016385613E-2</v>
      </c>
      <c r="Z229" s="7">
        <v>4.2619853524634488E-2</v>
      </c>
      <c r="AA229" s="7">
        <v>4.6941430453976113E-2</v>
      </c>
      <c r="AB229" s="7">
        <v>5.1248344495321306E-2</v>
      </c>
      <c r="AC229" s="7">
        <v>5.558102140936632E-2</v>
      </c>
      <c r="AD229" s="7">
        <v>5.9905493097847845E-2</v>
      </c>
      <c r="AE229" s="7">
        <v>6.4199730596486551E-2</v>
      </c>
      <c r="AF229" s="7">
        <v>6.8445418893329377E-2</v>
      </c>
      <c r="AG229" s="7">
        <v>7.2634643633144827E-2</v>
      </c>
    </row>
    <row r="230" spans="1:33" x14ac:dyDescent="0.3">
      <c r="B230" t="s">
        <v>310</v>
      </c>
      <c r="C230" s="7">
        <v>9.0394448502556617E-3</v>
      </c>
      <c r="D230" s="44">
        <v>1.2974141814577889E-2</v>
      </c>
      <c r="E230" s="45">
        <v>2.2159442041140637E-2</v>
      </c>
      <c r="F230" s="44">
        <v>5.5354833395892006E-2</v>
      </c>
      <c r="G230" s="7">
        <v>7.4804043017745001E-2</v>
      </c>
      <c r="H230" s="7">
        <v>9.7713481033995755E-2</v>
      </c>
      <c r="I230" s="7">
        <v>0.12084107956214568</v>
      </c>
      <c r="J230" s="7">
        <v>0.14533557250655604</v>
      </c>
      <c r="K230" s="7">
        <v>0.17051605503327394</v>
      </c>
      <c r="L230" s="7">
        <v>0.19607336029157021</v>
      </c>
      <c r="M230" s="7">
        <v>0.22183472358953343</v>
      </c>
      <c r="N230" s="7">
        <v>0.24716392870437429</v>
      </c>
      <c r="O230" s="7">
        <v>0.27195191339375596</v>
      </c>
      <c r="P230" s="7">
        <v>0.29596897446535864</v>
      </c>
      <c r="Q230" s="7">
        <v>0.31939259284066046</v>
      </c>
      <c r="R230" s="7">
        <v>0.34267503866684623</v>
      </c>
      <c r="S230" s="7">
        <v>0.36560531149523146</v>
      </c>
      <c r="T230" s="7">
        <v>0.38808286335647435</v>
      </c>
      <c r="U230" s="7">
        <v>0.41025295976639653</v>
      </c>
      <c r="V230" s="7">
        <v>0.4315560802250874</v>
      </c>
      <c r="W230" s="7">
        <v>0.45255502044568602</v>
      </c>
      <c r="X230" s="7">
        <v>0.47307063619583273</v>
      </c>
      <c r="Y230" s="7">
        <v>0.49309322414110901</v>
      </c>
      <c r="Z230" s="7">
        <v>0.51238888214155309</v>
      </c>
      <c r="AA230" s="7">
        <v>0.53082795822633233</v>
      </c>
      <c r="AB230" s="7">
        <v>0.54865861057507648</v>
      </c>
      <c r="AC230" s="7">
        <v>0.5661753215602725</v>
      </c>
      <c r="AD230" s="7">
        <v>0.58324020685843414</v>
      </c>
      <c r="AE230" s="7">
        <v>0.59973214857978718</v>
      </c>
      <c r="AF230" s="7">
        <v>0.61535413263359418</v>
      </c>
      <c r="AG230" s="7">
        <v>0.6304369768711835</v>
      </c>
    </row>
    <row r="231" spans="1:33" x14ac:dyDescent="0.3">
      <c r="B231" t="s">
        <v>315</v>
      </c>
      <c r="C231" s="7">
        <v>6.2691914022517932E-4</v>
      </c>
      <c r="D231" s="44">
        <v>8.6379398202811384E-4</v>
      </c>
      <c r="E231" s="45">
        <v>1.0516131746098514E-3</v>
      </c>
      <c r="F231" s="44">
        <v>1.1717295984471322E-3</v>
      </c>
      <c r="G231" s="7">
        <v>1.1677117034817909E-3</v>
      </c>
      <c r="H231" s="7">
        <v>1.2029438334783826E-3</v>
      </c>
      <c r="I231" s="7">
        <v>1.2944624018000612E-3</v>
      </c>
      <c r="J231" s="7">
        <v>1.4968374698687444E-3</v>
      </c>
      <c r="K231" s="7">
        <v>1.8637847103288075E-3</v>
      </c>
      <c r="L231" s="7">
        <v>2.5119613431344172E-3</v>
      </c>
      <c r="M231" s="7">
        <v>3.4955824694841986E-3</v>
      </c>
      <c r="N231" s="7">
        <v>4.9018872139176889E-3</v>
      </c>
      <c r="O231" s="7">
        <v>6.7922728667694308E-3</v>
      </c>
      <c r="P231" s="7">
        <v>9.2484823065239474E-3</v>
      </c>
      <c r="Q231" s="7">
        <v>1.2061416669078517E-2</v>
      </c>
      <c r="R231" s="7">
        <v>1.5493658390857371E-2</v>
      </c>
      <c r="S231" s="7">
        <v>1.9418794608114111E-2</v>
      </c>
      <c r="T231" s="7">
        <v>2.3789445719745155E-2</v>
      </c>
      <c r="U231" s="7">
        <v>2.8570422807117E-2</v>
      </c>
      <c r="V231" s="7">
        <v>3.3646561997846935E-2</v>
      </c>
      <c r="W231" s="7">
        <v>3.9043708098869694E-2</v>
      </c>
      <c r="X231" s="7">
        <v>4.4680213257699386E-2</v>
      </c>
      <c r="Y231" s="7">
        <v>5.0463788161362481E-2</v>
      </c>
      <c r="Z231" s="7">
        <v>5.6377920626467543E-2</v>
      </c>
      <c r="AA231" s="7">
        <v>6.2567851196803803E-2</v>
      </c>
      <c r="AB231" s="7">
        <v>6.8893276760454661E-2</v>
      </c>
      <c r="AC231" s="7">
        <v>7.539166450755827E-2</v>
      </c>
      <c r="AD231" s="7">
        <v>8.2016010781970572E-2</v>
      </c>
      <c r="AE231" s="7">
        <v>8.8731667508279044E-2</v>
      </c>
      <c r="AF231" s="7">
        <v>9.5507625730387111E-2</v>
      </c>
      <c r="AG231" s="7">
        <v>0.10232540525655295</v>
      </c>
    </row>
    <row r="232" spans="1:33" x14ac:dyDescent="0.3">
      <c r="C232" s="7"/>
      <c r="D232" s="44"/>
      <c r="E232" s="45"/>
      <c r="F232" s="44"/>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x14ac:dyDescent="0.3">
      <c r="A233" s="8" t="s">
        <v>316</v>
      </c>
      <c r="B233" s="8"/>
      <c r="C233" s="8"/>
      <c r="D233" s="9"/>
      <c r="E233" s="10"/>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row>
    <row r="234" spans="1:33" x14ac:dyDescent="0.3">
      <c r="B234" t="s">
        <v>302</v>
      </c>
      <c r="C234" s="7">
        <v>7.4129643470493547E-3</v>
      </c>
      <c r="D234" s="44">
        <v>1.0411405454971124E-2</v>
      </c>
      <c r="E234" s="45">
        <v>1.985232576010116E-2</v>
      </c>
      <c r="F234" s="44">
        <v>3.0341728044243916E-2</v>
      </c>
      <c r="G234" s="7">
        <v>3.8785917402452144E-2</v>
      </c>
      <c r="H234" s="7">
        <v>4.4854774717868813E-2</v>
      </c>
      <c r="I234" s="7">
        <v>5.3254635115344735E-2</v>
      </c>
      <c r="J234" s="7">
        <v>7.19072991983042E-2</v>
      </c>
      <c r="K234" s="7">
        <v>7.8175186625794299E-2</v>
      </c>
      <c r="L234" s="7">
        <v>9.5375614097364975E-2</v>
      </c>
      <c r="M234" s="7">
        <v>0.11871639638697551</v>
      </c>
      <c r="N234" s="7">
        <v>0.15268494994952994</v>
      </c>
      <c r="O234" s="7">
        <v>0.19903490183811762</v>
      </c>
      <c r="P234" s="7">
        <v>0.22485199640743952</v>
      </c>
      <c r="Q234" s="7">
        <v>0.27497019594113209</v>
      </c>
      <c r="R234" s="7">
        <v>0.31391968127304343</v>
      </c>
      <c r="S234" s="7">
        <v>0.36933185691326759</v>
      </c>
      <c r="T234" s="7">
        <v>0.40286866892953094</v>
      </c>
      <c r="U234" s="7">
        <v>0.45763471014357782</v>
      </c>
      <c r="V234" s="7">
        <v>0.50622731826042411</v>
      </c>
      <c r="W234" s="7">
        <v>0.54355706082982969</v>
      </c>
      <c r="X234" s="7">
        <v>0.58974599658479521</v>
      </c>
      <c r="Y234" s="7">
        <v>0.62852556177538199</v>
      </c>
      <c r="Z234" s="7">
        <v>0.67382295035874928</v>
      </c>
      <c r="AA234" s="7">
        <v>0.70015787891819492</v>
      </c>
      <c r="AB234" s="7">
        <v>0.74030596371063795</v>
      </c>
      <c r="AC234" s="7">
        <v>0.7679005621113173</v>
      </c>
      <c r="AD234" s="7">
        <v>0.7952341268193871</v>
      </c>
      <c r="AE234" s="7">
        <v>0.81876801745527683</v>
      </c>
      <c r="AF234" s="7">
        <v>0.84207683060270955</v>
      </c>
      <c r="AG234" s="7">
        <v>0.86660376179017462</v>
      </c>
    </row>
    <row r="235" spans="1:33" x14ac:dyDescent="0.3">
      <c r="B235" t="s">
        <v>306</v>
      </c>
      <c r="C235" s="7">
        <v>7.9365389946143661E-4</v>
      </c>
      <c r="D235" s="44">
        <v>8.9778204099129355E-4</v>
      </c>
      <c r="E235" s="45">
        <v>1.2493319802057284E-3</v>
      </c>
      <c r="F235" s="44">
        <v>3.5905722423579456E-3</v>
      </c>
      <c r="G235" s="7">
        <v>5.1423986252062889E-3</v>
      </c>
      <c r="H235" s="7">
        <v>1.3499059581156405E-2</v>
      </c>
      <c r="I235" s="7">
        <v>2.7203275069001435E-2</v>
      </c>
      <c r="J235" s="7">
        <v>5.0777963812938358E-2</v>
      </c>
      <c r="K235" s="7">
        <v>6.1622788719928212E-2</v>
      </c>
      <c r="L235" s="7">
        <v>8.5103746749900275E-2</v>
      </c>
      <c r="M235" s="7">
        <v>0.1126947873918923</v>
      </c>
      <c r="N235" s="7">
        <v>0.17239134742359036</v>
      </c>
      <c r="O235" s="7">
        <v>0.22789183051082712</v>
      </c>
      <c r="P235" s="7">
        <v>0.24320374854386378</v>
      </c>
      <c r="Q235" s="7">
        <v>0.29726573240054183</v>
      </c>
      <c r="R235" s="7">
        <v>0.30669237835461904</v>
      </c>
      <c r="S235" s="7">
        <v>0.35128389901543278</v>
      </c>
      <c r="T235" s="7">
        <v>0.36846115794666073</v>
      </c>
      <c r="U235" s="7">
        <v>0.40897448042272533</v>
      </c>
      <c r="V235" s="7">
        <v>0.43112878552801204</v>
      </c>
      <c r="W235" s="7">
        <v>0.4491309311929173</v>
      </c>
      <c r="X235" s="7">
        <v>0.4955547353898393</v>
      </c>
      <c r="Y235" s="7">
        <v>0.50847451244554021</v>
      </c>
      <c r="Z235" s="7">
        <v>0.53183977065428734</v>
      </c>
      <c r="AA235" s="7">
        <v>0.57412968640055917</v>
      </c>
      <c r="AB235" s="7">
        <v>0.58463807841088566</v>
      </c>
      <c r="AC235" s="7">
        <v>0.59627491286865242</v>
      </c>
      <c r="AD235" s="7">
        <v>0.61887737183603875</v>
      </c>
      <c r="AE235" s="7">
        <v>0.63056048643929308</v>
      </c>
      <c r="AF235" s="7">
        <v>0.64467010378722656</v>
      </c>
      <c r="AG235" s="7">
        <v>0.66070207698261951</v>
      </c>
    </row>
    <row r="236" spans="1:33" x14ac:dyDescent="0.3">
      <c r="B236" t="s">
        <v>307</v>
      </c>
      <c r="C236" s="7">
        <v>4.2989816067215206E-3</v>
      </c>
      <c r="D236" s="44">
        <v>6.2009529355618017E-3</v>
      </c>
      <c r="E236" s="45">
        <v>9.2825936604307973E-3</v>
      </c>
      <c r="F236" s="44">
        <v>1.4372835564535254E-2</v>
      </c>
      <c r="G236" s="7">
        <v>1.6859425266619776E-2</v>
      </c>
      <c r="H236" s="7">
        <v>2.0323541967045309E-2</v>
      </c>
      <c r="I236" s="7">
        <v>2.5594935985946615E-2</v>
      </c>
      <c r="J236" s="7">
        <v>3.4182822545856265E-2</v>
      </c>
      <c r="K236" s="7">
        <v>4.49573397016826E-2</v>
      </c>
      <c r="L236" s="7">
        <v>6.0810547470639409E-2</v>
      </c>
      <c r="M236" s="7">
        <v>8.0662464813337303E-2</v>
      </c>
      <c r="N236" s="7">
        <v>0.10414467333819219</v>
      </c>
      <c r="O236" s="7">
        <v>0.13460749160863467</v>
      </c>
      <c r="P236" s="7">
        <v>0.17116258790328051</v>
      </c>
      <c r="Q236" s="7">
        <v>0.21352992837989485</v>
      </c>
      <c r="R236" s="7">
        <v>0.26461251821257736</v>
      </c>
      <c r="S236" s="7">
        <v>0.32303645382425522</v>
      </c>
      <c r="T236" s="7">
        <v>0.37865814052034763</v>
      </c>
      <c r="U236" s="7">
        <v>0.4331322748229946</v>
      </c>
      <c r="V236" s="7">
        <v>0.48552382707676756</v>
      </c>
      <c r="W236" s="7">
        <v>0.53503622286829544</v>
      </c>
      <c r="X236" s="7">
        <v>0.58243458955904093</v>
      </c>
      <c r="Y236" s="7">
        <v>0.62798759129487269</v>
      </c>
      <c r="Z236" s="7">
        <v>0.67014634507472626</v>
      </c>
      <c r="AA236" s="7">
        <v>0.71087258675139331</v>
      </c>
      <c r="AB236" s="7">
        <v>0.74987821033040714</v>
      </c>
      <c r="AC236" s="7">
        <v>0.78532370325512102</v>
      </c>
      <c r="AD236" s="7">
        <v>0.81915165496099451</v>
      </c>
      <c r="AE236" s="7">
        <v>0.85099052687085996</v>
      </c>
      <c r="AF236" s="7">
        <v>0.87837525775186753</v>
      </c>
      <c r="AG236" s="7">
        <v>0.90525088911495522</v>
      </c>
    </row>
    <row r="237" spans="1:33" x14ac:dyDescent="0.3">
      <c r="B237" t="s">
        <v>308</v>
      </c>
      <c r="C237" s="7">
        <v>6.4480894339738232E-4</v>
      </c>
      <c r="D237" s="44">
        <v>7.6367450554289736E-4</v>
      </c>
      <c r="E237" s="45">
        <v>1.0422979922192475E-3</v>
      </c>
      <c r="F237" s="44">
        <v>2.4995646835681514E-3</v>
      </c>
      <c r="G237" s="7">
        <v>2.5638220833849139E-3</v>
      </c>
      <c r="H237" s="7">
        <v>2.6125835978049032E-3</v>
      </c>
      <c r="I237" s="7">
        <v>2.6762876696635909E-3</v>
      </c>
      <c r="J237" s="7">
        <v>3.3794982198937893E-3</v>
      </c>
      <c r="K237" s="7">
        <v>4.2585090129594856E-3</v>
      </c>
      <c r="L237" s="7">
        <v>6.771138106096493E-3</v>
      </c>
      <c r="M237" s="7">
        <v>9.7610850238496211E-3</v>
      </c>
      <c r="N237" s="7">
        <v>1.521097808256806E-2</v>
      </c>
      <c r="O237" s="7">
        <v>2.1235264633256173E-2</v>
      </c>
      <c r="P237" s="7">
        <v>2.966445279949969E-2</v>
      </c>
      <c r="Q237" s="7">
        <v>3.796206705840259E-2</v>
      </c>
      <c r="R237" s="7">
        <v>4.9253347962349266E-2</v>
      </c>
      <c r="S237" s="7">
        <v>5.8161326222051536E-2</v>
      </c>
      <c r="T237" s="7">
        <v>7.2719823362756647E-2</v>
      </c>
      <c r="U237" s="7">
        <v>8.4707493296761818E-2</v>
      </c>
      <c r="V237" s="7">
        <v>9.8797408151059682E-2</v>
      </c>
      <c r="W237" s="7">
        <v>0.11431422788696048</v>
      </c>
      <c r="X237" s="7">
        <v>0.12835346466174827</v>
      </c>
      <c r="Y237" s="7">
        <v>0.14206095052190079</v>
      </c>
      <c r="Z237" s="7">
        <v>0.16144207050484341</v>
      </c>
      <c r="AA237" s="7">
        <v>0.17652876070038068</v>
      </c>
      <c r="AB237" s="7">
        <v>0.18892149534421596</v>
      </c>
      <c r="AC237" s="7">
        <v>0.19744262202228507</v>
      </c>
      <c r="AD237" s="7">
        <v>0.21256622570892802</v>
      </c>
      <c r="AE237" s="7">
        <v>0.22702837847897481</v>
      </c>
      <c r="AF237" s="7">
        <v>0.24881848328796677</v>
      </c>
      <c r="AG237" s="7">
        <v>0.26398411267363209</v>
      </c>
    </row>
    <row r="238" spans="1:33" x14ac:dyDescent="0.3">
      <c r="B238" t="s">
        <v>309</v>
      </c>
      <c r="C238" s="7">
        <v>2.1047209682701162E-4</v>
      </c>
      <c r="D238" s="44">
        <v>2.9948993228683823E-4</v>
      </c>
      <c r="E238" s="45">
        <v>3.1757861614196102E-4</v>
      </c>
      <c r="F238" s="44">
        <v>1.9124400932830391E-3</v>
      </c>
      <c r="G238" s="7">
        <v>1.8180555573970344E-3</v>
      </c>
      <c r="H238" s="7">
        <v>1.9351672550970164E-3</v>
      </c>
      <c r="I238" s="7">
        <v>2.0452432405121818E-3</v>
      </c>
      <c r="J238" s="7">
        <v>2.3957088968343588E-3</v>
      </c>
      <c r="K238" s="7">
        <v>2.9578526466023081E-3</v>
      </c>
      <c r="L238" s="7">
        <v>4.096500735940492E-3</v>
      </c>
      <c r="M238" s="7">
        <v>5.314612996449716E-3</v>
      </c>
      <c r="N238" s="7">
        <v>7.755729587931328E-3</v>
      </c>
      <c r="O238" s="7">
        <v>1.0984189295749892E-2</v>
      </c>
      <c r="P238" s="7">
        <v>1.4755028843762856E-2</v>
      </c>
      <c r="Q238" s="7">
        <v>2.1296950377575799E-2</v>
      </c>
      <c r="R238" s="7">
        <v>2.7793373767393045E-2</v>
      </c>
      <c r="S238" s="7">
        <v>3.7439168616647166E-2</v>
      </c>
      <c r="T238" s="7">
        <v>4.4745548169880148E-2</v>
      </c>
      <c r="U238" s="7">
        <v>5.65211841585362E-2</v>
      </c>
      <c r="V238" s="7">
        <v>7.1510101032264239E-2</v>
      </c>
      <c r="W238" s="7">
        <v>8.1766186781153952E-2</v>
      </c>
      <c r="X238" s="7">
        <v>8.8591683567202317E-2</v>
      </c>
      <c r="Y238" s="7">
        <v>0.10535838842203243</v>
      </c>
      <c r="Z238" s="7">
        <v>0.1110250653255237</v>
      </c>
      <c r="AA238" s="7">
        <v>0.12048750146736957</v>
      </c>
      <c r="AB238" s="7">
        <v>0.12916863840128165</v>
      </c>
      <c r="AC238" s="7">
        <v>0.14293329178617059</v>
      </c>
      <c r="AD238" s="7">
        <v>0.15156250086389214</v>
      </c>
      <c r="AE238" s="7">
        <v>0.15439950620399495</v>
      </c>
      <c r="AF238" s="7">
        <v>0.16302491512280301</v>
      </c>
      <c r="AG238" s="7">
        <v>0.17074143662971611</v>
      </c>
    </row>
    <row r="239" spans="1:33" x14ac:dyDescent="0.3">
      <c r="B239" t="s">
        <v>310</v>
      </c>
      <c r="C239" s="7">
        <v>9.5648905982070702E-3</v>
      </c>
      <c r="D239" s="44">
        <v>1.7691167649721767E-2</v>
      </c>
      <c r="E239" s="45">
        <v>3.558744007963463E-2</v>
      </c>
      <c r="F239" s="44">
        <v>8.2574212423775092E-2</v>
      </c>
      <c r="G239" s="7">
        <v>0.1082683656577106</v>
      </c>
      <c r="H239" s="7">
        <v>0.14484538844260877</v>
      </c>
      <c r="I239" s="7">
        <v>0.18170486973748154</v>
      </c>
      <c r="J239" s="7">
        <v>0.21681576560510338</v>
      </c>
      <c r="K239" s="7">
        <v>0.24976600987109349</v>
      </c>
      <c r="L239" s="7">
        <v>0.28339430992777342</v>
      </c>
      <c r="M239" s="7">
        <v>0.32331116728826781</v>
      </c>
      <c r="N239" s="7">
        <v>0.36379463515200317</v>
      </c>
      <c r="O239" s="7">
        <v>0.39708807666072149</v>
      </c>
      <c r="P239" s="7">
        <v>0.43754317756592859</v>
      </c>
      <c r="Q239" s="7">
        <v>0.48025290000390891</v>
      </c>
      <c r="R239" s="7">
        <v>0.53186931837464435</v>
      </c>
      <c r="S239" s="7">
        <v>0.57694249936169706</v>
      </c>
      <c r="T239" s="7">
        <v>0.63000505492926118</v>
      </c>
      <c r="U239" s="7">
        <v>0.64477684109659994</v>
      </c>
      <c r="V239" s="7">
        <v>0.69592573078731901</v>
      </c>
      <c r="W239" s="7">
        <v>0.70925046813519865</v>
      </c>
      <c r="X239" s="7">
        <v>0.72465445729876643</v>
      </c>
      <c r="Y239" s="7">
        <v>0.74049466370991457</v>
      </c>
      <c r="Z239" s="7">
        <v>0.74821845642148188</v>
      </c>
      <c r="AA239" s="7">
        <v>0.76105326777352234</v>
      </c>
      <c r="AB239" s="7">
        <v>0.76656338348999586</v>
      </c>
      <c r="AC239" s="7">
        <v>0.77646135307078556</v>
      </c>
      <c r="AD239" s="7">
        <v>0.79081029764668587</v>
      </c>
      <c r="AE239" s="7">
        <v>0.81699652190944339</v>
      </c>
      <c r="AF239" s="7">
        <v>0.82659851987849742</v>
      </c>
      <c r="AG239" s="7">
        <v>0.84472584614715973</v>
      </c>
    </row>
    <row r="240" spans="1:33" x14ac:dyDescent="0.3">
      <c r="B240" t="s">
        <v>317</v>
      </c>
      <c r="C240" s="7">
        <v>5.9327775229454163E-3</v>
      </c>
      <c r="D240" s="44">
        <v>8.2330578006652687E-3</v>
      </c>
      <c r="E240" s="45">
        <v>1.5479677753451436E-2</v>
      </c>
      <c r="F240" s="44">
        <v>2.4051332548624633E-2</v>
      </c>
      <c r="G240" s="7">
        <v>3.0789421242744273E-2</v>
      </c>
      <c r="H240" s="7">
        <v>3.7347981695928394E-2</v>
      </c>
      <c r="I240" s="7">
        <v>4.6947058684384611E-2</v>
      </c>
      <c r="J240" s="7">
        <v>6.6656095688515868E-2</v>
      </c>
      <c r="K240" s="7">
        <v>7.4023014432639755E-2</v>
      </c>
      <c r="L240" s="7">
        <v>9.2676138727012622E-2</v>
      </c>
      <c r="M240" s="7">
        <v>0.11698382985437776</v>
      </c>
      <c r="N240" s="7">
        <v>0.15693632754506368</v>
      </c>
      <c r="O240" s="7">
        <v>0.20533674022699169</v>
      </c>
      <c r="P240" s="7">
        <v>0.22876822655525222</v>
      </c>
      <c r="Q240" s="7">
        <v>0.27976513437625838</v>
      </c>
      <c r="R240" s="7">
        <v>0.31180931334947953</v>
      </c>
      <c r="S240" s="7">
        <v>0.36467442739863815</v>
      </c>
      <c r="T240" s="7">
        <v>0.39449496406765439</v>
      </c>
      <c r="U240" s="7">
        <v>0.44586421083571859</v>
      </c>
      <c r="V240" s="7">
        <v>0.48823234496201207</v>
      </c>
      <c r="W240" s="7">
        <v>0.52108632046118242</v>
      </c>
      <c r="X240" s="7">
        <v>0.56735932587349924</v>
      </c>
      <c r="Y240" s="7">
        <v>0.60005614571328814</v>
      </c>
      <c r="Z240" s="7">
        <v>0.64012078849508458</v>
      </c>
      <c r="AA240" s="7">
        <v>0.67022034411217724</v>
      </c>
      <c r="AB240" s="7">
        <v>0.70324569283587801</v>
      </c>
      <c r="AC240" s="7">
        <v>0.72711606260688644</v>
      </c>
      <c r="AD240" s="7">
        <v>0.75346279936474048</v>
      </c>
      <c r="AE240" s="7">
        <v>0.77448440351211112</v>
      </c>
      <c r="AF240" s="7">
        <v>0.7956423307581455</v>
      </c>
      <c r="AG240" s="7">
        <v>0.81818321525805882</v>
      </c>
    </row>
    <row r="241" spans="1:33" x14ac:dyDescent="0.3">
      <c r="B241" t="s">
        <v>318</v>
      </c>
      <c r="C241" s="7">
        <v>1.0633935658272691E-3</v>
      </c>
      <c r="D241" s="44">
        <v>1.695562048646576E-3</v>
      </c>
      <c r="E241" s="45">
        <v>3.135122272274696E-3</v>
      </c>
      <c r="F241" s="44">
        <v>8.5852921433895273E-3</v>
      </c>
      <c r="G241" s="7">
        <v>1.0608220496154196E-2</v>
      </c>
      <c r="H241" s="7">
        <v>1.363594149982666E-2</v>
      </c>
      <c r="I241" s="7">
        <v>1.6723223879529008E-2</v>
      </c>
      <c r="J241" s="7">
        <v>2.0063572278189973E-2</v>
      </c>
      <c r="K241" s="7">
        <v>2.3486751574531742E-2</v>
      </c>
      <c r="L241" s="7">
        <v>2.7776799172422921E-2</v>
      </c>
      <c r="M241" s="7">
        <v>3.2804104313582209E-2</v>
      </c>
      <c r="N241" s="7">
        <v>3.932869515435012E-2</v>
      </c>
      <c r="O241" s="7">
        <v>4.5982631507935801E-2</v>
      </c>
      <c r="P241" s="7">
        <v>5.4237797329104498E-2</v>
      </c>
      <c r="Q241" s="7">
        <v>6.4692047458753843E-2</v>
      </c>
      <c r="R241" s="7">
        <v>7.6703966121537404E-2</v>
      </c>
      <c r="S241" s="7">
        <v>8.9788748922917411E-2</v>
      </c>
      <c r="T241" s="7">
        <v>0.10347484195790198</v>
      </c>
      <c r="U241" s="7">
        <v>0.11620412163221709</v>
      </c>
      <c r="V241" s="7">
        <v>0.13488550245507552</v>
      </c>
      <c r="W241" s="7">
        <v>0.14737007271158925</v>
      </c>
      <c r="X241" s="7">
        <v>0.15743221778286576</v>
      </c>
      <c r="Y241" s="7">
        <v>0.17413211090110645</v>
      </c>
      <c r="Z241" s="7">
        <v>0.1840526125433925</v>
      </c>
      <c r="AA241" s="7">
        <v>0.19588322217472295</v>
      </c>
      <c r="AB241" s="7">
        <v>0.20584646824709424</v>
      </c>
      <c r="AC241" s="7">
        <v>0.2187071163215471</v>
      </c>
      <c r="AD241" s="7">
        <v>0.23021094735251468</v>
      </c>
      <c r="AE241" s="7">
        <v>0.23895208773886939</v>
      </c>
      <c r="AF241" s="7">
        <v>0.25155326521717247</v>
      </c>
      <c r="AG241" s="7">
        <v>0.26287239838177484</v>
      </c>
    </row>
    <row r="242" spans="1:33" x14ac:dyDescent="0.3">
      <c r="B242" t="s">
        <v>319</v>
      </c>
      <c r="C242" s="7">
        <v>5.5851949983224914E-3</v>
      </c>
      <c r="D242" s="44">
        <v>7.7537818538503623E-3</v>
      </c>
      <c r="E242" s="45">
        <v>1.4576953834238644E-2</v>
      </c>
      <c r="F242" s="44">
        <v>2.2930060904867253E-2</v>
      </c>
      <c r="G242" s="7">
        <v>2.9311554742175318E-2</v>
      </c>
      <c r="H242" s="7">
        <v>3.5602056764656685E-2</v>
      </c>
      <c r="I242" s="7">
        <v>4.4716814177384476E-2</v>
      </c>
      <c r="J242" s="7">
        <v>6.3226212276690411E-2</v>
      </c>
      <c r="K242" s="7">
        <v>7.0317377397633204E-2</v>
      </c>
      <c r="L242" s="7">
        <v>8.7945197375683612E-2</v>
      </c>
      <c r="M242" s="7">
        <v>0.11088220187516787</v>
      </c>
      <c r="N242" s="7">
        <v>0.14845950296028007</v>
      </c>
      <c r="O242" s="7">
        <v>0.19389968799237789</v>
      </c>
      <c r="P242" s="7">
        <v>0.21629286662497868</v>
      </c>
      <c r="Q242" s="7">
        <v>0.26453324658386018</v>
      </c>
      <c r="R242" s="7">
        <v>0.29529832064867456</v>
      </c>
      <c r="S242" s="7">
        <v>0.34552565301707211</v>
      </c>
      <c r="T242" s="7">
        <v>0.37437182433333011</v>
      </c>
      <c r="U242" s="7">
        <v>0.42322569959370188</v>
      </c>
      <c r="V242" s="7">
        <v>0.46419510506059497</v>
      </c>
      <c r="W242" s="7">
        <v>0.49590425261474774</v>
      </c>
      <c r="X242" s="7">
        <v>0.54000210201193799</v>
      </c>
      <c r="Y242" s="7">
        <v>0.57185675949353432</v>
      </c>
      <c r="Z242" s="7">
        <v>0.6101376699051908</v>
      </c>
      <c r="AA242" s="7">
        <v>0.63914420192647581</v>
      </c>
      <c r="AB242" s="7">
        <v>0.67084960616824152</v>
      </c>
      <c r="AC242" s="7">
        <v>0.69425564981298626</v>
      </c>
      <c r="AD242" s="7">
        <v>0.71994506712363204</v>
      </c>
      <c r="AE242" s="7">
        <v>0.74057852202189756</v>
      </c>
      <c r="AF242" s="7">
        <v>0.76139774396863069</v>
      </c>
      <c r="AG242" s="7">
        <v>0.78343711668106408</v>
      </c>
    </row>
    <row r="244" spans="1:33" x14ac:dyDescent="0.3">
      <c r="W244" s="57"/>
    </row>
    <row r="245" spans="1:33" x14ac:dyDescent="0.3">
      <c r="A245" s="58"/>
      <c r="B245" s="58"/>
      <c r="C245" s="58"/>
      <c r="D245" s="59"/>
      <c r="E245" s="60"/>
      <c r="F245" s="59"/>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row>
    <row r="246" spans="1:33" x14ac:dyDescent="0.3">
      <c r="A246" s="8" t="s">
        <v>320</v>
      </c>
      <c r="B246" s="8"/>
      <c r="C246" s="8"/>
      <c r="D246" s="9"/>
      <c r="E246" s="10"/>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row>
    <row r="247" spans="1:33" x14ac:dyDescent="0.3">
      <c r="A247" s="30" t="s">
        <v>321</v>
      </c>
      <c r="B247" t="s">
        <v>302</v>
      </c>
      <c r="C247" s="58">
        <v>168.19138601489854</v>
      </c>
      <c r="D247" s="59">
        <v>153.69309777447339</v>
      </c>
      <c r="E247" s="60">
        <v>133.46254409956887</v>
      </c>
      <c r="F247" s="59">
        <v>133.77349040926109</v>
      </c>
      <c r="G247" s="58">
        <v>132.06203134748213</v>
      </c>
      <c r="H247" s="58">
        <v>139.24716227554728</v>
      </c>
      <c r="I247" s="58">
        <v>134.43366267573154</v>
      </c>
      <c r="J247" s="58">
        <v>112.59063895201818</v>
      </c>
      <c r="K247" s="58">
        <v>128.02017338894782</v>
      </c>
      <c r="L247" s="58">
        <v>113.32465321627527</v>
      </c>
      <c r="M247" s="58">
        <v>88.762766779475029</v>
      </c>
      <c r="N247" s="58">
        <v>45.521424617208794</v>
      </c>
      <c r="O247" s="58">
        <v>30.368949048397006</v>
      </c>
      <c r="P247" s="58">
        <v>55.43720420640738</v>
      </c>
      <c r="Q247" s="58">
        <v>27.311914203888435</v>
      </c>
      <c r="R247" s="58">
        <v>34.809929079922625</v>
      </c>
      <c r="S247" s="58">
        <v>14.942544233149215</v>
      </c>
      <c r="T247" s="58">
        <v>30.244277618338884</v>
      </c>
      <c r="U247" s="58">
        <v>13.960100480764964</v>
      </c>
      <c r="V247" s="58">
        <v>24.08539098233021</v>
      </c>
      <c r="W247" s="58">
        <v>23.558902915054848</v>
      </c>
      <c r="X247" s="58">
        <v>12.680677272273975</v>
      </c>
      <c r="Y247" s="58">
        <v>1.6967785250810905</v>
      </c>
      <c r="Z247" s="58">
        <v>15.978994657259811</v>
      </c>
      <c r="AA247" s="58">
        <v>17.999673907074815</v>
      </c>
      <c r="AB247" s="58">
        <v>14.733088104983844</v>
      </c>
      <c r="AC247" s="58">
        <v>15.181299795682234</v>
      </c>
      <c r="AD247" s="58">
        <v>10.69654536008216</v>
      </c>
      <c r="AE247" s="58">
        <v>16.626305616930399</v>
      </c>
      <c r="AF247" s="58">
        <v>6.3105661784900215</v>
      </c>
      <c r="AG247" s="58">
        <v>16.18679008411441</v>
      </c>
    </row>
    <row r="248" spans="1:33" x14ac:dyDescent="0.3">
      <c r="A248" s="30"/>
      <c r="B248" t="s">
        <v>306</v>
      </c>
      <c r="C248" s="58">
        <v>253.28238233713864</v>
      </c>
      <c r="D248" s="59">
        <v>249.65775834870965</v>
      </c>
      <c r="E248" s="60">
        <v>244.65940157661177</v>
      </c>
      <c r="F248" s="59">
        <v>241.27483381286589</v>
      </c>
      <c r="G248" s="58">
        <v>238.05713509385834</v>
      </c>
      <c r="H248" s="58">
        <v>214.58546138529627</v>
      </c>
      <c r="I248" s="58">
        <v>194.90757879878532</v>
      </c>
      <c r="J248" s="58">
        <v>168.17466937426335</v>
      </c>
      <c r="K248" s="58">
        <v>190.20638638425086</v>
      </c>
      <c r="L248" s="58">
        <v>160.6776585717534</v>
      </c>
      <c r="M248" s="58">
        <v>129.01896843982837</v>
      </c>
      <c r="N248" s="58">
        <v>25.835828955727891</v>
      </c>
      <c r="O248" s="58">
        <v>40.671334841114216</v>
      </c>
      <c r="P248" s="58">
        <v>131.7002141195467</v>
      </c>
      <c r="Q248" s="58">
        <v>33.642880645696067</v>
      </c>
      <c r="R248" s="58">
        <v>139.89913610358033</v>
      </c>
      <c r="S248" s="58">
        <v>70.945177761223391</v>
      </c>
      <c r="T248" s="58">
        <v>86.134643337619551</v>
      </c>
      <c r="U248" s="58">
        <v>76.702689059531636</v>
      </c>
      <c r="V248" s="58">
        <v>59.764623742228537</v>
      </c>
      <c r="W248" s="58">
        <v>99.030863551284355</v>
      </c>
      <c r="X248" s="58">
        <v>46.976137826893279</v>
      </c>
      <c r="Y248" s="58">
        <v>79.383557641862481</v>
      </c>
      <c r="Z248" s="58">
        <v>51.229735230325517</v>
      </c>
      <c r="AA248" s="58">
        <v>46.612497626146833</v>
      </c>
      <c r="AB248" s="58">
        <v>61.203026933004672</v>
      </c>
      <c r="AC248" s="58">
        <v>80.006367960556247</v>
      </c>
      <c r="AD248" s="58">
        <v>39.659484826026585</v>
      </c>
      <c r="AE248" s="58">
        <v>35.484589715842532</v>
      </c>
      <c r="AF248" s="58">
        <v>53.927691628750239</v>
      </c>
      <c r="AG248" s="58">
        <v>52.19077581224964</v>
      </c>
    </row>
    <row r="249" spans="1:33" x14ac:dyDescent="0.3">
      <c r="A249" s="30"/>
      <c r="B249" t="s">
        <v>307</v>
      </c>
      <c r="C249" s="58">
        <v>94.556392523698619</v>
      </c>
      <c r="D249" s="59">
        <v>92.744799587068897</v>
      </c>
      <c r="E249" s="60">
        <v>89.345278350633009</v>
      </c>
      <c r="F249" s="59">
        <v>88.715548939050279</v>
      </c>
      <c r="G249" s="58">
        <v>90.965057462759773</v>
      </c>
      <c r="H249" s="58">
        <v>88.910409795175639</v>
      </c>
      <c r="I249" s="58">
        <v>85.659247747518535</v>
      </c>
      <c r="J249" s="58">
        <v>81.282189352215283</v>
      </c>
      <c r="K249" s="58">
        <v>76.325787562487918</v>
      </c>
      <c r="L249" s="58">
        <v>70.78373772698427</v>
      </c>
      <c r="M249" s="58">
        <v>64.572149616435127</v>
      </c>
      <c r="N249" s="58">
        <v>57.634448802793784</v>
      </c>
      <c r="O249" s="58">
        <v>49.811402269333719</v>
      </c>
      <c r="P249" s="58">
        <v>40.976093809663112</v>
      </c>
      <c r="Q249" s="58">
        <v>30.983513746327649</v>
      </c>
      <c r="R249" s="58">
        <v>19.667978841342531</v>
      </c>
      <c r="S249" s="58">
        <v>8.2157972520720968</v>
      </c>
      <c r="T249" s="58">
        <v>5.2055014789423311</v>
      </c>
      <c r="U249" s="58">
        <v>4.1965466228886958</v>
      </c>
      <c r="V249" s="58">
        <v>3.7645153608528292</v>
      </c>
      <c r="W249" s="58">
        <v>3.528476149923216</v>
      </c>
      <c r="X249" s="58">
        <v>3.3719326185833891</v>
      </c>
      <c r="Y249" s="58">
        <v>3.2487448450690848</v>
      </c>
      <c r="Z249" s="58">
        <v>3.1470654239302021</v>
      </c>
      <c r="AA249" s="58">
        <v>3.061880885378685</v>
      </c>
      <c r="AB249" s="58">
        <v>2.9910655062588081</v>
      </c>
      <c r="AC249" s="58">
        <v>2.9324879276725215</v>
      </c>
      <c r="AD249" s="58">
        <v>2.8794894195242846</v>
      </c>
      <c r="AE249" s="58">
        <v>2.8307026683489207</v>
      </c>
      <c r="AF249" s="58">
        <v>2.7855156908160765</v>
      </c>
      <c r="AG249" s="58">
        <v>2.743469482077519</v>
      </c>
    </row>
    <row r="250" spans="1:33" x14ac:dyDescent="0.3">
      <c r="A250" s="30"/>
      <c r="B250" t="s">
        <v>308</v>
      </c>
      <c r="C250" s="58">
        <v>502.49413081650505</v>
      </c>
      <c r="D250" s="59">
        <v>495.51490577834107</v>
      </c>
      <c r="E250" s="60">
        <v>496.24043638876481</v>
      </c>
      <c r="F250" s="59">
        <v>495.0928476596518</v>
      </c>
      <c r="G250" s="58">
        <v>497.13608525638659</v>
      </c>
      <c r="H250" s="58">
        <v>495.3982221604835</v>
      </c>
      <c r="I250" s="58">
        <v>493.11043523763817</v>
      </c>
      <c r="J250" s="58">
        <v>489.19855766242659</v>
      </c>
      <c r="K250" s="58">
        <v>483.30580912773519</v>
      </c>
      <c r="L250" s="58">
        <v>474.73275299415042</v>
      </c>
      <c r="M250" s="58">
        <v>462.25467639015778</v>
      </c>
      <c r="N250" s="58">
        <v>449.50362801233143</v>
      </c>
      <c r="O250" s="58">
        <v>437.39144268866488</v>
      </c>
      <c r="P250" s="58">
        <v>425.88481096951227</v>
      </c>
      <c r="Q250" s="58">
        <v>414.95216335923038</v>
      </c>
      <c r="R250" s="58">
        <v>404.56357942062164</v>
      </c>
      <c r="S250" s="58">
        <v>394.69070162776194</v>
      </c>
      <c r="T250" s="58">
        <v>385.30665371916461</v>
      </c>
      <c r="U250" s="58">
        <v>376.38596331618078</v>
      </c>
      <c r="V250" s="58">
        <v>367.90448858382194</v>
      </c>
      <c r="W250" s="58">
        <v>359.83934872283214</v>
      </c>
      <c r="X250" s="58">
        <v>352.18467401758676</v>
      </c>
      <c r="Y250" s="58">
        <v>344.90343160160995</v>
      </c>
      <c r="Z250" s="58">
        <v>337.9761906481495</v>
      </c>
      <c r="AA250" s="58">
        <v>331.38453442791473</v>
      </c>
      <c r="AB250" s="58">
        <v>325.11100737631028</v>
      </c>
      <c r="AC250" s="58">
        <v>319.1390649235953</v>
      </c>
      <c r="AD250" s="58">
        <v>313.45302594374954</v>
      </c>
      <c r="AE250" s="58">
        <v>308.03802768536275</v>
      </c>
      <c r="AF250" s="58">
        <v>302.87998305499116</v>
      </c>
      <c r="AG250" s="58">
        <v>297.96554013019266</v>
      </c>
    </row>
    <row r="251" spans="1:33" x14ac:dyDescent="0.3">
      <c r="A251" s="30"/>
      <c r="B251" t="s">
        <v>309</v>
      </c>
      <c r="C251" s="58">
        <v>1227.9881815395636</v>
      </c>
      <c r="D251" s="59">
        <v>1219.1366343879488</v>
      </c>
      <c r="E251" s="60">
        <v>1225.2814599327164</v>
      </c>
      <c r="F251" s="59">
        <v>1222.4138129238506</v>
      </c>
      <c r="G251" s="58">
        <v>1222.3080930218384</v>
      </c>
      <c r="H251" s="58">
        <v>1218.2617269807624</v>
      </c>
      <c r="I251" s="58">
        <v>1213.5865689556929</v>
      </c>
      <c r="J251" s="58">
        <v>1206.2323265154012</v>
      </c>
      <c r="K251" s="58">
        <v>1196.5280020227963</v>
      </c>
      <c r="L251" s="58">
        <v>1183.9085419557114</v>
      </c>
      <c r="M251" s="58">
        <v>1166.7008199849486</v>
      </c>
      <c r="N251" s="58">
        <v>1145.4357610678421</v>
      </c>
      <c r="O251" s="58">
        <v>1120.9684414211065</v>
      </c>
      <c r="P251" s="58">
        <v>1087.3711077700668</v>
      </c>
      <c r="Q251" s="58">
        <v>1045.6722207455055</v>
      </c>
      <c r="R251" s="58">
        <v>996.69302555641855</v>
      </c>
      <c r="S251" s="58">
        <v>966.49237938880572</v>
      </c>
      <c r="T251" s="58">
        <v>947.53438906854933</v>
      </c>
      <c r="U251" s="58">
        <v>935.30817857747877</v>
      </c>
      <c r="V251" s="58">
        <v>927.1136012134416</v>
      </c>
      <c r="W251" s="58">
        <v>921.33438531727938</v>
      </c>
      <c r="X251" s="58">
        <v>917.04426043815226</v>
      </c>
      <c r="Y251" s="58">
        <v>913.62258152904963</v>
      </c>
      <c r="Z251" s="58">
        <v>910.72276035444099</v>
      </c>
      <c r="AA251" s="58">
        <v>908.13732034236796</v>
      </c>
      <c r="AB251" s="58">
        <v>905.74205885443416</v>
      </c>
      <c r="AC251" s="58">
        <v>903.4626220448157</v>
      </c>
      <c r="AD251" s="58">
        <v>901.25449616676553</v>
      </c>
      <c r="AE251" s="58">
        <v>899.09103012705486</v>
      </c>
      <c r="AF251" s="58">
        <v>896.95626564256713</v>
      </c>
      <c r="AG251" s="58">
        <v>894.84064528562999</v>
      </c>
    </row>
    <row r="252" spans="1:33" x14ac:dyDescent="0.3">
      <c r="A252" s="30"/>
      <c r="B252" t="s">
        <v>310</v>
      </c>
      <c r="C252" s="58">
        <v>847.39982198521363</v>
      </c>
      <c r="D252" s="59">
        <v>841.13898028664596</v>
      </c>
      <c r="E252" s="60">
        <v>747.14697391968252</v>
      </c>
      <c r="F252" s="59">
        <v>501.90973576001414</v>
      </c>
      <c r="G252" s="58">
        <v>437.95229164794296</v>
      </c>
      <c r="H252" s="58">
        <v>312.61390844915746</v>
      </c>
      <c r="I252" s="58">
        <v>274.32107280609233</v>
      </c>
      <c r="J252" s="58">
        <v>193.05539746742923</v>
      </c>
      <c r="K252" s="58">
        <v>132.8885114550842</v>
      </c>
      <c r="L252" s="58">
        <v>92.469786936925274</v>
      </c>
      <c r="M252" s="58">
        <v>64.353275355631226</v>
      </c>
      <c r="N252" s="58">
        <v>47.548432888403184</v>
      </c>
      <c r="O252" s="58">
        <v>38.822455601253829</v>
      </c>
      <c r="P252" s="58">
        <v>31.016191065004445</v>
      </c>
      <c r="Q252" s="58">
        <v>25.90279630692023</v>
      </c>
      <c r="R252" s="58">
        <v>22.542440352937145</v>
      </c>
      <c r="S252" s="58">
        <v>20.378123830202025</v>
      </c>
      <c r="T252" s="58">
        <v>18.648284444051203</v>
      </c>
      <c r="U252" s="58">
        <v>17.312605944441014</v>
      </c>
      <c r="V252" s="58">
        <v>16.096734324574854</v>
      </c>
      <c r="W252" s="58">
        <v>14.944358504531419</v>
      </c>
      <c r="X252" s="58">
        <v>13.945300368502956</v>
      </c>
      <c r="Y252" s="58">
        <v>13.01318179979371</v>
      </c>
      <c r="Z252" s="58">
        <v>12.205111577372266</v>
      </c>
      <c r="AA252" s="58">
        <v>11.484524072435722</v>
      </c>
      <c r="AB252" s="58">
        <v>10.870224732773945</v>
      </c>
      <c r="AC252" s="58">
        <v>10.351593610473101</v>
      </c>
      <c r="AD252" s="58">
        <v>9.8837333218790882</v>
      </c>
      <c r="AE252" s="58">
        <v>9.4527541778232411</v>
      </c>
      <c r="AF252" s="58">
        <v>9.0517948665282209</v>
      </c>
      <c r="AG252" s="58">
        <v>8.6691527920267379</v>
      </c>
    </row>
    <row r="253" spans="1:33" x14ac:dyDescent="0.3">
      <c r="A253" s="30" t="s">
        <v>322</v>
      </c>
      <c r="B253" t="s">
        <v>302</v>
      </c>
      <c r="C253" s="58">
        <v>180.7802340215309</v>
      </c>
      <c r="D253" s="59">
        <v>177.49447513775868</v>
      </c>
      <c r="E253" s="60">
        <v>170.94432335025533</v>
      </c>
      <c r="F253" s="59">
        <v>159.34938933622087</v>
      </c>
      <c r="G253" s="58">
        <v>144.63348890220223</v>
      </c>
      <c r="H253" s="58">
        <v>146.60353459131693</v>
      </c>
      <c r="I253" s="58">
        <v>141.03449804102362</v>
      </c>
      <c r="J253" s="58">
        <v>117.05234588364434</v>
      </c>
      <c r="K253" s="58">
        <v>140.11863923697595</v>
      </c>
      <c r="L253" s="58">
        <v>111.28812341292219</v>
      </c>
      <c r="M253" s="58">
        <v>107.53078561422177</v>
      </c>
      <c r="N253" s="58">
        <v>100.39975031861808</v>
      </c>
      <c r="O253" s="58">
        <v>86.601233108000685</v>
      </c>
      <c r="P253" s="58">
        <v>86.486507815816552</v>
      </c>
      <c r="Q253" s="58">
        <v>57.0013224305224</v>
      </c>
      <c r="R253" s="58">
        <v>57.078262961783913</v>
      </c>
      <c r="S253" s="58">
        <v>33.601004644427299</v>
      </c>
      <c r="T253" s="58">
        <v>46.058059867182287</v>
      </c>
      <c r="U253" s="58">
        <v>26.683777190027786</v>
      </c>
      <c r="V253" s="58">
        <v>34.836682614280974</v>
      </c>
      <c r="W253" s="58">
        <v>33.178167779617446</v>
      </c>
      <c r="X253" s="58">
        <v>21.677851062261482</v>
      </c>
      <c r="Y253" s="58">
        <v>9.5262382078448287</v>
      </c>
      <c r="Z253" s="58">
        <v>15.200195593203899</v>
      </c>
      <c r="AA253" s="58">
        <v>19.815592560419134</v>
      </c>
      <c r="AB253" s="58">
        <v>17.159669936800725</v>
      </c>
      <c r="AC253" s="58">
        <v>17.103405123730415</v>
      </c>
      <c r="AD253" s="58">
        <v>12.192682152769404</v>
      </c>
      <c r="AE253" s="58">
        <v>34.960810497874924</v>
      </c>
      <c r="AF253" s="58">
        <v>12.291067643847528</v>
      </c>
      <c r="AG253" s="58">
        <v>17.279722106835269</v>
      </c>
    </row>
    <row r="254" spans="1:33" x14ac:dyDescent="0.3">
      <c r="A254" s="30"/>
      <c r="B254" t="s">
        <v>306</v>
      </c>
      <c r="C254" s="58">
        <v>268.09073801196331</v>
      </c>
      <c r="D254" s="59">
        <v>264.92537724204249</v>
      </c>
      <c r="E254" s="60">
        <v>263.88939673879753</v>
      </c>
      <c r="F254" s="59">
        <v>261.21664521170976</v>
      </c>
      <c r="G254" s="58">
        <v>250.44639671050621</v>
      </c>
      <c r="H254" s="58">
        <v>236.75704706543385</v>
      </c>
      <c r="I254" s="58">
        <v>174.10689792463151</v>
      </c>
      <c r="J254" s="58">
        <v>80.769317489636663</v>
      </c>
      <c r="K254" s="58">
        <v>150.74648643547292</v>
      </c>
      <c r="L254" s="58">
        <v>137.36062754714837</v>
      </c>
      <c r="M254" s="58">
        <v>105.92528186714939</v>
      </c>
      <c r="N254" s="58">
        <v>50.798483572030051</v>
      </c>
      <c r="O254" s="58">
        <v>66.827230046563784</v>
      </c>
      <c r="P254" s="58">
        <v>144.95564705474476</v>
      </c>
      <c r="Q254" s="58">
        <v>43.052373460346416</v>
      </c>
      <c r="R254" s="58">
        <v>148.97439722767362</v>
      </c>
      <c r="S254" s="58">
        <v>75.085734891357518</v>
      </c>
      <c r="T254" s="58">
        <v>90.142921283422922</v>
      </c>
      <c r="U254" s="58">
        <v>79.633836572394358</v>
      </c>
      <c r="V254" s="58">
        <v>61.4372999307001</v>
      </c>
      <c r="W254" s="58">
        <v>103.14223065026403</v>
      </c>
      <c r="X254" s="58">
        <v>47.020986406273565</v>
      </c>
      <c r="Y254" s="58">
        <v>82.091226859302537</v>
      </c>
      <c r="Z254" s="58">
        <v>51.36238851071564</v>
      </c>
      <c r="AA254" s="58">
        <v>47.14351344871713</v>
      </c>
      <c r="AB254" s="58">
        <v>62.820760905034653</v>
      </c>
      <c r="AC254" s="58">
        <v>82.579411182588657</v>
      </c>
      <c r="AD254" s="58">
        <v>39.764369585946881</v>
      </c>
      <c r="AE254" s="58">
        <v>36.104419792697087</v>
      </c>
      <c r="AF254" s="58">
        <v>55.725001411525454</v>
      </c>
      <c r="AG254" s="58">
        <v>53.879163921855088</v>
      </c>
    </row>
    <row r="255" spans="1:33" x14ac:dyDescent="0.3">
      <c r="A255" s="30"/>
      <c r="B255" t="s">
        <v>307</v>
      </c>
      <c r="C255" s="58">
        <v>106.08478306483272</v>
      </c>
      <c r="D255" s="59">
        <v>105.68863193073021</v>
      </c>
      <c r="E255" s="60">
        <v>104.29628888021996</v>
      </c>
      <c r="F255" s="59">
        <v>103.97101716097225</v>
      </c>
      <c r="G255" s="58">
        <v>100.35263896406875</v>
      </c>
      <c r="H255" s="58">
        <v>96.476176436946133</v>
      </c>
      <c r="I255" s="58">
        <v>91.960143733423124</v>
      </c>
      <c r="J255" s="58">
        <v>86.713060675496777</v>
      </c>
      <c r="K255" s="58">
        <v>80.791980061138517</v>
      </c>
      <c r="L255" s="58">
        <v>74.098973993214571</v>
      </c>
      <c r="M255" s="58">
        <v>66.521945029320293</v>
      </c>
      <c r="N255" s="58">
        <v>57.932575669186846</v>
      </c>
      <c r="O255" s="58">
        <v>48.183981108193542</v>
      </c>
      <c r="P255" s="58">
        <v>37.108022316008537</v>
      </c>
      <c r="Q255" s="58">
        <v>24.512230285301683</v>
      </c>
      <c r="R255" s="58">
        <v>10.176068028407059</v>
      </c>
      <c r="S255" s="58">
        <v>3.8698439770821795</v>
      </c>
      <c r="T255" s="58">
        <v>3.1193619180780949</v>
      </c>
      <c r="U255" s="58">
        <v>2.9805985445426475</v>
      </c>
      <c r="V255" s="58">
        <v>2.9112799199685244</v>
      </c>
      <c r="W255" s="58">
        <v>2.8599318278748771</v>
      </c>
      <c r="X255" s="58">
        <v>2.8188865496207178</v>
      </c>
      <c r="Y255" s="58">
        <v>2.785145459163735</v>
      </c>
      <c r="Z255" s="58">
        <v>2.7571330560226786</v>
      </c>
      <c r="AA255" s="58">
        <v>2.7332197590035956</v>
      </c>
      <c r="AB255" s="58">
        <v>2.7124684925363924</v>
      </c>
      <c r="AC255" s="58">
        <v>2.6964677777868218</v>
      </c>
      <c r="AD255" s="58">
        <v>2.6822705897647023</v>
      </c>
      <c r="AE255" s="58">
        <v>2.6697785714980293</v>
      </c>
      <c r="AF255" s="58">
        <v>2.6576505586991712</v>
      </c>
      <c r="AG255" s="58">
        <v>2.6442882397868805</v>
      </c>
    </row>
    <row r="256" spans="1:33" x14ac:dyDescent="0.3">
      <c r="A256" s="30"/>
      <c r="B256" t="s">
        <v>308</v>
      </c>
      <c r="C256" s="58">
        <v>519.86173863523459</v>
      </c>
      <c r="D256" s="59">
        <v>519.00589167972157</v>
      </c>
      <c r="E256" s="60">
        <v>516.91204198354558</v>
      </c>
      <c r="F256" s="59">
        <v>516.41251775759508</v>
      </c>
      <c r="G256" s="58">
        <v>515.86798518373723</v>
      </c>
      <c r="H256" s="58">
        <v>515.09881639320895</v>
      </c>
      <c r="I256" s="58">
        <v>514.19793764932831</v>
      </c>
      <c r="J256" s="58">
        <v>513.00031167064367</v>
      </c>
      <c r="K256" s="58">
        <v>511.09461009416742</v>
      </c>
      <c r="L256" s="58">
        <v>507.61792274049873</v>
      </c>
      <c r="M256" s="58">
        <v>507.18948146061376</v>
      </c>
      <c r="N256" s="58">
        <v>503.69573328755752</v>
      </c>
      <c r="O256" s="58">
        <v>493.67744406814143</v>
      </c>
      <c r="P256" s="58">
        <v>479.61694761146606</v>
      </c>
      <c r="Q256" s="58">
        <v>466.26298869922203</v>
      </c>
      <c r="R256" s="58">
        <v>453.5785881985725</v>
      </c>
      <c r="S256" s="58">
        <v>441.52870644319341</v>
      </c>
      <c r="T256" s="58">
        <v>430.08014150304717</v>
      </c>
      <c r="U256" s="58">
        <v>419.2014327901644</v>
      </c>
      <c r="V256" s="58">
        <v>408.86276972054736</v>
      </c>
      <c r="W256" s="58">
        <v>399.12612875186414</v>
      </c>
      <c r="X256" s="58">
        <v>389.87034871609228</v>
      </c>
      <c r="Y256" s="58">
        <v>381.07037531394394</v>
      </c>
      <c r="Z256" s="58">
        <v>372.70246295807664</v>
      </c>
      <c r="AA256" s="58">
        <v>364.74410640493045</v>
      </c>
      <c r="AB256" s="58">
        <v>357.17397595816794</v>
      </c>
      <c r="AC256" s="58">
        <v>349.97185605713503</v>
      </c>
      <c r="AD256" s="58">
        <v>343.11858707350734</v>
      </c>
      <c r="AE256" s="58">
        <v>336.59601014852581</v>
      </c>
      <c r="AF256" s="58">
        <v>330.38691491197966</v>
      </c>
      <c r="AG256" s="58">
        <v>324.48954007532325</v>
      </c>
    </row>
    <row r="257" spans="1:33" x14ac:dyDescent="0.3">
      <c r="A257" s="30"/>
      <c r="B257" t="s">
        <v>309</v>
      </c>
      <c r="C257" s="58">
        <v>1226.7356755576527</v>
      </c>
      <c r="D257" s="59">
        <v>1224.7085378640222</v>
      </c>
      <c r="E257" s="60">
        <v>1219.3263611330483</v>
      </c>
      <c r="F257" s="59">
        <v>1218.2638019252383</v>
      </c>
      <c r="G257" s="58">
        <v>1216.8312934438484</v>
      </c>
      <c r="H257" s="58">
        <v>1214.7136846981205</v>
      </c>
      <c r="I257" s="58">
        <v>1212.7158136014948</v>
      </c>
      <c r="J257" s="58">
        <v>1209.9701165017343</v>
      </c>
      <c r="K257" s="58">
        <v>1206.0510401859005</v>
      </c>
      <c r="L257" s="58">
        <v>1199.8291163604376</v>
      </c>
      <c r="M257" s="58">
        <v>1198.8886837402313</v>
      </c>
      <c r="N257" s="58">
        <v>1192.4571730971056</v>
      </c>
      <c r="O257" s="58">
        <v>1176.9791107409774</v>
      </c>
      <c r="P257" s="58">
        <v>1155.0370968039285</v>
      </c>
      <c r="Q257" s="58">
        <v>1128.3508757737445</v>
      </c>
      <c r="R257" s="58">
        <v>1096.1065911748335</v>
      </c>
      <c r="S257" s="58">
        <v>1057.6763580917877</v>
      </c>
      <c r="T257" s="58">
        <v>1010.1120687964418</v>
      </c>
      <c r="U257" s="58">
        <v>973.03949406365143</v>
      </c>
      <c r="V257" s="58">
        <v>949.89308666952945</v>
      </c>
      <c r="W257" s="58">
        <v>935.2947965106323</v>
      </c>
      <c r="X257" s="58">
        <v>925.68370683648993</v>
      </c>
      <c r="Y257" s="58">
        <v>919.05995903051178</v>
      </c>
      <c r="Z257" s="58">
        <v>914.22646311396238</v>
      </c>
      <c r="AA257" s="58">
        <v>910.46665425853132</v>
      </c>
      <c r="AB257" s="58">
        <v>907.35160271297525</v>
      </c>
      <c r="AC257" s="58">
        <v>904.6245527277157</v>
      </c>
      <c r="AD257" s="58">
        <v>902.13180930594945</v>
      </c>
      <c r="AE257" s="58">
        <v>899.78136806177974</v>
      </c>
      <c r="AF257" s="58">
        <v>897.51815168167263</v>
      </c>
      <c r="AG257" s="58">
        <v>895.34941995217662</v>
      </c>
    </row>
    <row r="258" spans="1:33" x14ac:dyDescent="0.3">
      <c r="A258" s="30"/>
      <c r="B258" t="s">
        <v>310</v>
      </c>
      <c r="C258" s="58">
        <v>858.95966072903968</v>
      </c>
      <c r="D258" s="59">
        <v>856.032579064169</v>
      </c>
      <c r="E258" s="60">
        <v>889.0225463807725</v>
      </c>
      <c r="F258" s="59">
        <v>890.784488011897</v>
      </c>
      <c r="G258" s="58">
        <v>803.27848657834011</v>
      </c>
      <c r="H258" s="58">
        <v>697.52599920494367</v>
      </c>
      <c r="I258" s="58">
        <v>569.84448909558012</v>
      </c>
      <c r="J258" s="58">
        <v>415.80502416812271</v>
      </c>
      <c r="K258" s="58">
        <v>229.54065305842957</v>
      </c>
      <c r="L258" s="58">
        <v>91.238799328030936</v>
      </c>
      <c r="M258" s="58">
        <v>52.889327251972837</v>
      </c>
      <c r="N258" s="58">
        <v>35.276022158728821</v>
      </c>
      <c r="O258" s="58">
        <v>23.569319164974754</v>
      </c>
      <c r="P258" s="58">
        <v>15.325552523964397</v>
      </c>
      <c r="Q258" s="58">
        <v>11.099306617798343</v>
      </c>
      <c r="R258" s="58">
        <v>8.8533900952757634</v>
      </c>
      <c r="S258" s="58">
        <v>7.6620555213053496</v>
      </c>
      <c r="T258" s="58">
        <v>6.9304601712082112</v>
      </c>
      <c r="U258" s="58">
        <v>6.5162568550321014</v>
      </c>
      <c r="V258" s="58">
        <v>6.2155366187161007</v>
      </c>
      <c r="W258" s="58">
        <v>5.9561038605070111</v>
      </c>
      <c r="X258" s="58">
        <v>5.781509091613807</v>
      </c>
      <c r="Y258" s="58">
        <v>5.6341220166052297</v>
      </c>
      <c r="Z258" s="58">
        <v>5.5460643948400863</v>
      </c>
      <c r="AA258" s="58">
        <v>5.4822137710003478</v>
      </c>
      <c r="AB258" s="58">
        <v>5.4333743216900503</v>
      </c>
      <c r="AC258" s="58">
        <v>5.3949706906197994</v>
      </c>
      <c r="AD258" s="58">
        <v>5.3592717128426974</v>
      </c>
      <c r="AE258" s="58">
        <v>5.3186798313170298</v>
      </c>
      <c r="AF258" s="58">
        <v>5.2731069654063338</v>
      </c>
      <c r="AG258" s="58">
        <v>5.2153416831381465</v>
      </c>
    </row>
    <row r="259" spans="1:33" x14ac:dyDescent="0.3">
      <c r="A259" s="30" t="s">
        <v>323</v>
      </c>
      <c r="B259" t="s">
        <v>302</v>
      </c>
      <c r="C259" s="58">
        <v>175.51127892983811</v>
      </c>
      <c r="D259" s="59">
        <v>166.32657847464395</v>
      </c>
      <c r="E259" s="60">
        <v>154.87658687987849</v>
      </c>
      <c r="F259" s="59">
        <v>148.38548068068772</v>
      </c>
      <c r="G259" s="58">
        <v>139.24434059932196</v>
      </c>
      <c r="H259" s="58">
        <v>143.44999561555986</v>
      </c>
      <c r="I259" s="58">
        <v>138.20484359947483</v>
      </c>
      <c r="J259" s="58">
        <v>115.139695720856</v>
      </c>
      <c r="K259" s="58">
        <v>134.9322536163304</v>
      </c>
      <c r="L259" s="58">
        <v>112.16114558125341</v>
      </c>
      <c r="M259" s="58">
        <v>99.485287595280823</v>
      </c>
      <c r="N259" s="58">
        <v>76.87444034311568</v>
      </c>
      <c r="O259" s="58">
        <v>62.495506553396496</v>
      </c>
      <c r="P259" s="58">
        <v>73.176253127851851</v>
      </c>
      <c r="Q259" s="58">
        <v>44.274029412855512</v>
      </c>
      <c r="R259" s="58">
        <v>47.532245467388741</v>
      </c>
      <c r="S259" s="58">
        <v>25.602472268836166</v>
      </c>
      <c r="T259" s="58">
        <v>39.278987719221618</v>
      </c>
      <c r="U259" s="58">
        <v>21.229375387718402</v>
      </c>
      <c r="V259" s="58">
        <v>30.227805338125812</v>
      </c>
      <c r="W259" s="58">
        <v>29.054569167907555</v>
      </c>
      <c r="X259" s="58">
        <v>17.820931238129777</v>
      </c>
      <c r="Y259" s="58">
        <v>6.1698955420738573</v>
      </c>
      <c r="Z259" s="58">
        <v>15.534052159642039</v>
      </c>
      <c r="AA259" s="58">
        <v>19.037142258515608</v>
      </c>
      <c r="AB259" s="58">
        <v>16.119439772254204</v>
      </c>
      <c r="AC259" s="58">
        <v>16.279434583996238</v>
      </c>
      <c r="AD259" s="58">
        <v>11.551316342791395</v>
      </c>
      <c r="AE259" s="58">
        <v>27.101151788197754</v>
      </c>
      <c r="AF259" s="58">
        <v>9.7273387220326128</v>
      </c>
      <c r="AG259" s="58">
        <v>16.811202626912419</v>
      </c>
    </row>
    <row r="260" spans="1:33" x14ac:dyDescent="0.3">
      <c r="B260" t="s">
        <v>306</v>
      </c>
      <c r="C260" s="58">
        <v>255.85499689076295</v>
      </c>
      <c r="D260" s="59">
        <v>251.02430736544349</v>
      </c>
      <c r="E260" s="60">
        <v>247.75097106112636</v>
      </c>
      <c r="F260" s="59">
        <v>244.4808406301658</v>
      </c>
      <c r="G260" s="58">
        <v>240.04893295062612</v>
      </c>
      <c r="H260" s="58">
        <v>218.14994474235934</v>
      </c>
      <c r="I260" s="58">
        <v>191.56349318122284</v>
      </c>
      <c r="J260" s="58">
        <v>154.12267838878768</v>
      </c>
      <c r="K260" s="58">
        <v>183.86249386037071</v>
      </c>
      <c r="L260" s="58">
        <v>156.92902416091894</v>
      </c>
      <c r="M260" s="58">
        <v>125.30624068868292</v>
      </c>
      <c r="N260" s="58">
        <v>29.849027118980374</v>
      </c>
      <c r="O260" s="58">
        <v>44.876368008066883</v>
      </c>
      <c r="P260" s="58">
        <v>133.83126467992707</v>
      </c>
      <c r="Q260" s="58">
        <v>35.155626780325164</v>
      </c>
      <c r="R260" s="58">
        <v>141.35814844958549</v>
      </c>
      <c r="S260" s="58">
        <v>71.61084719922637</v>
      </c>
      <c r="T260" s="58">
        <v>86.779046504556703</v>
      </c>
      <c r="U260" s="58">
        <v>77.173924030156954</v>
      </c>
      <c r="V260" s="58">
        <v>60.033536688806997</v>
      </c>
      <c r="W260" s="58">
        <v>99.691840163896174</v>
      </c>
      <c r="X260" s="58">
        <v>46.983348047086615</v>
      </c>
      <c r="Y260" s="58">
        <v>79.818864435036204</v>
      </c>
      <c r="Z260" s="58">
        <v>51.251061644098172</v>
      </c>
      <c r="AA260" s="58">
        <v>46.697868022707361</v>
      </c>
      <c r="AB260" s="58">
        <v>61.463106924695218</v>
      </c>
      <c r="AC260" s="58">
        <v>80.420031190342954</v>
      </c>
      <c r="AD260" s="58">
        <v>39.676346947957747</v>
      </c>
      <c r="AE260" s="58">
        <v>35.584238609928377</v>
      </c>
      <c r="AF260" s="58">
        <v>54.216641679532039</v>
      </c>
      <c r="AG260" s="58">
        <v>52.462214734290448</v>
      </c>
    </row>
    <row r="261" spans="1:33" x14ac:dyDescent="0.3">
      <c r="B261" t="s">
        <v>307</v>
      </c>
      <c r="C261" s="58">
        <v>97.618663823810664</v>
      </c>
      <c r="D261" s="59">
        <v>95.373109913371067</v>
      </c>
      <c r="E261" s="60">
        <v>93.394716488763322</v>
      </c>
      <c r="F261" s="59">
        <v>92.847448566211639</v>
      </c>
      <c r="G261" s="58">
        <v>93.507656873079185</v>
      </c>
      <c r="H261" s="58">
        <v>90.959575898212691</v>
      </c>
      <c r="I261" s="58">
        <v>87.365827276656162</v>
      </c>
      <c r="J261" s="58">
        <v>82.753125207437506</v>
      </c>
      <c r="K261" s="58">
        <v>77.535442936649901</v>
      </c>
      <c r="L261" s="58">
        <v>71.681659920726219</v>
      </c>
      <c r="M261" s="58">
        <v>65.10024608796553</v>
      </c>
      <c r="N261" s="58">
        <v>57.715195605853296</v>
      </c>
      <c r="O261" s="58">
        <v>49.370619935344997</v>
      </c>
      <c r="P261" s="58">
        <v>39.928437786919858</v>
      </c>
      <c r="Q261" s="58">
        <v>29.230785260325138</v>
      </c>
      <c r="R261" s="58">
        <v>17.097122137471672</v>
      </c>
      <c r="S261" s="58">
        <v>7.0387083253102531</v>
      </c>
      <c r="T261" s="58">
        <v>4.6404765876476128</v>
      </c>
      <c r="U261" s="58">
        <v>3.8672105881974819</v>
      </c>
      <c r="V261" s="58">
        <v>3.5334189992869072</v>
      </c>
      <c r="W261" s="58">
        <v>3.3474028459230882</v>
      </c>
      <c r="X261" s="58">
        <v>3.2221416837587076</v>
      </c>
      <c r="Y261" s="58">
        <v>3.1231802867147285</v>
      </c>
      <c r="Z261" s="58">
        <v>3.041453365215411</v>
      </c>
      <c r="AA261" s="58">
        <v>2.972863965951706</v>
      </c>
      <c r="AB261" s="58">
        <v>2.9156083075427608</v>
      </c>
      <c r="AC261" s="58">
        <v>2.8685625498913319</v>
      </c>
      <c r="AD261" s="58">
        <v>2.8260732675387414</v>
      </c>
      <c r="AE261" s="58">
        <v>2.7871168402309743</v>
      </c>
      <c r="AF261" s="58">
        <v>2.750883788075682</v>
      </c>
      <c r="AG261" s="58">
        <v>2.7166065282775693</v>
      </c>
    </row>
    <row r="262" spans="1:33" x14ac:dyDescent="0.3">
      <c r="B262" t="s">
        <v>308</v>
      </c>
      <c r="C262" s="58">
        <v>507.65913875421984</v>
      </c>
      <c r="D262" s="59">
        <v>508.91054224190566</v>
      </c>
      <c r="E262" s="60">
        <v>503.31872519977105</v>
      </c>
      <c r="F262" s="59">
        <v>502.393044135281</v>
      </c>
      <c r="G262" s="58">
        <v>503.55018778251696</v>
      </c>
      <c r="H262" s="58">
        <v>502.14402113039438</v>
      </c>
      <c r="I262" s="58">
        <v>500.33113377933347</v>
      </c>
      <c r="J262" s="58">
        <v>497.3486594194581</v>
      </c>
      <c r="K262" s="58">
        <v>492.82113961573748</v>
      </c>
      <c r="L262" s="58">
        <v>485.99316177064082</v>
      </c>
      <c r="M262" s="58">
        <v>477.6410732762933</v>
      </c>
      <c r="N262" s="58">
        <v>468.05987274405919</v>
      </c>
      <c r="O262" s="58">
        <v>456.66467098019262</v>
      </c>
      <c r="P262" s="58">
        <v>444.28355507481916</v>
      </c>
      <c r="Q262" s="58">
        <v>432.52181169749292</v>
      </c>
      <c r="R262" s="58">
        <v>421.34710340058479</v>
      </c>
      <c r="S262" s="58">
        <v>410.72878458628315</v>
      </c>
      <c r="T262" s="58">
        <v>400.63781298288421</v>
      </c>
      <c r="U262" s="58">
        <v>391.04666575296659</v>
      </c>
      <c r="V262" s="58">
        <v>381.92925999109616</v>
      </c>
      <c r="W262" s="58">
        <v>373.29177138177516</v>
      </c>
      <c r="X262" s="58">
        <v>365.08885256968733</v>
      </c>
      <c r="Y262" s="58">
        <v>357.28757234159883</v>
      </c>
      <c r="Z262" s="58">
        <v>349.86702242763039</v>
      </c>
      <c r="AA262" s="58">
        <v>342.80738612572799</v>
      </c>
      <c r="AB262" s="58">
        <v>336.08988130654382</v>
      </c>
      <c r="AC262" s="58">
        <v>329.69670639425743</v>
      </c>
      <c r="AD262" s="58">
        <v>323.61098916795135</v>
      </c>
      <c r="AE262" s="58">
        <v>317.81673823627216</v>
      </c>
      <c r="AF262" s="58">
        <v>312.29879704579173</v>
      </c>
      <c r="AG262" s="58">
        <v>307.04778249273801</v>
      </c>
    </row>
    <row r="263" spans="1:33" x14ac:dyDescent="0.3">
      <c r="B263" t="s">
        <v>309</v>
      </c>
      <c r="C263" s="58">
        <v>1227.6156948156504</v>
      </c>
      <c r="D263" s="59">
        <v>1222.3139890417256</v>
      </c>
      <c r="E263" s="60">
        <v>1223.2423387329211</v>
      </c>
      <c r="F263" s="59">
        <v>1220.992782695582</v>
      </c>
      <c r="G263" s="58">
        <v>1220.4327491354979</v>
      </c>
      <c r="H263" s="58">
        <v>1217.0468204813592</v>
      </c>
      <c r="I263" s="58">
        <v>1213.2884083772856</v>
      </c>
      <c r="J263" s="58">
        <v>1207.512205667354</v>
      </c>
      <c r="K263" s="58">
        <v>1199.7888428011104</v>
      </c>
      <c r="L263" s="58">
        <v>1189.3600015995728</v>
      </c>
      <c r="M263" s="58">
        <v>1177.7224600227564</v>
      </c>
      <c r="N263" s="58">
        <v>1161.5366455936423</v>
      </c>
      <c r="O263" s="58">
        <v>1140.1473916059879</v>
      </c>
      <c r="P263" s="58">
        <v>1110.5410260847325</v>
      </c>
      <c r="Q263" s="58">
        <v>1073.9827163241939</v>
      </c>
      <c r="R263" s="58">
        <v>1030.7338225304441</v>
      </c>
      <c r="S263" s="58">
        <v>997.715234006316</v>
      </c>
      <c r="T263" s="58">
        <v>968.96198878767837</v>
      </c>
      <c r="U263" s="58">
        <v>948.22798526621307</v>
      </c>
      <c r="V263" s="58">
        <v>934.91366184661354</v>
      </c>
      <c r="W263" s="58">
        <v>926.11465368559163</v>
      </c>
      <c r="X263" s="58">
        <v>920.00254524550576</v>
      </c>
      <c r="Y263" s="58">
        <v>915.48442666504309</v>
      </c>
      <c r="Z263" s="58">
        <v>911.92248429103108</v>
      </c>
      <c r="AA263" s="58">
        <v>908.93492157949868</v>
      </c>
      <c r="AB263" s="58">
        <v>906.29319244841156</v>
      </c>
      <c r="AC263" s="58">
        <v>903.86048571893741</v>
      </c>
      <c r="AD263" s="58">
        <v>901.55490223577465</v>
      </c>
      <c r="AE263" s="58">
        <v>899.3274128916529</v>
      </c>
      <c r="AF263" s="58">
        <v>897.14866442095047</v>
      </c>
      <c r="AG263" s="58">
        <v>895.01485787947183</v>
      </c>
    </row>
    <row r="264" spans="1:33" x14ac:dyDescent="0.3">
      <c r="B264" t="s">
        <v>310</v>
      </c>
      <c r="C264" s="58">
        <v>849.62286789748794</v>
      </c>
      <c r="D264" s="59">
        <v>842.60469953141808</v>
      </c>
      <c r="E264" s="60">
        <v>766.97939320492878</v>
      </c>
      <c r="F264" s="59">
        <v>556.26953147622703</v>
      </c>
      <c r="G264" s="58">
        <v>489.02029544916337</v>
      </c>
      <c r="H264" s="58">
        <v>366.41977396503495</v>
      </c>
      <c r="I264" s="58">
        <v>315.63152673972428</v>
      </c>
      <c r="J264" s="58">
        <v>224.19299159817228</v>
      </c>
      <c r="K264" s="58">
        <v>146.39926432003031</v>
      </c>
      <c r="L264" s="58">
        <v>92.297710363269644</v>
      </c>
      <c r="M264" s="58">
        <v>62.750759703978709</v>
      </c>
      <c r="N264" s="58">
        <v>45.832904337507586</v>
      </c>
      <c r="O264" s="58">
        <v>36.690259114065611</v>
      </c>
      <c r="P264" s="58">
        <v>28.822837290276983</v>
      </c>
      <c r="Q264" s="58">
        <v>23.833454775417309</v>
      </c>
      <c r="R264" s="58">
        <v>20.628883426841178</v>
      </c>
      <c r="S264" s="58">
        <v>18.600577533914581</v>
      </c>
      <c r="T264" s="58">
        <v>17.010280099409048</v>
      </c>
      <c r="U264" s="58">
        <v>15.803412232114196</v>
      </c>
      <c r="V264" s="58">
        <v>14.715467256935359</v>
      </c>
      <c r="W264" s="58">
        <v>13.687913637732786</v>
      </c>
      <c r="X264" s="58">
        <v>12.804105103159404</v>
      </c>
      <c r="Y264" s="58">
        <v>11.981682120092131</v>
      </c>
      <c r="Z264" s="58">
        <v>11.27426059666214</v>
      </c>
      <c r="AA264" s="58">
        <v>10.645476641554929</v>
      </c>
      <c r="AB264" s="58">
        <v>10.110221477292095</v>
      </c>
      <c r="AC264" s="58">
        <v>9.6587201137874583</v>
      </c>
      <c r="AD264" s="58">
        <v>9.251270536962263</v>
      </c>
      <c r="AE264" s="58">
        <v>8.874862618522025</v>
      </c>
      <c r="AF264" s="58">
        <v>8.5235818591502994</v>
      </c>
      <c r="AG264" s="58">
        <v>8.1863534710773482</v>
      </c>
    </row>
    <row r="266" spans="1:33" x14ac:dyDescent="0.3">
      <c r="A266" s="8" t="s">
        <v>324</v>
      </c>
      <c r="B266" s="8"/>
      <c r="C266" s="8"/>
      <c r="D266" s="9"/>
      <c r="E266" s="10"/>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row>
    <row r="267" spans="1:33" x14ac:dyDescent="0.3">
      <c r="B267" t="s">
        <v>302</v>
      </c>
      <c r="C267" s="58">
        <v>3354.95</v>
      </c>
      <c r="D267" s="59">
        <v>3409.6819999999998</v>
      </c>
      <c r="E267" s="60">
        <v>3465.9719999999998</v>
      </c>
      <c r="F267" s="59">
        <v>3563.29371047419</v>
      </c>
      <c r="G267" s="58">
        <v>3590.5207979358897</v>
      </c>
      <c r="H267" s="58">
        <v>3625.9608574901986</v>
      </c>
      <c r="I267" s="58">
        <v>3658.8296234347304</v>
      </c>
      <c r="J267" s="58">
        <v>3687.036264356123</v>
      </c>
      <c r="K267" s="58">
        <v>3706.3795792587657</v>
      </c>
      <c r="L267" s="58">
        <v>3730.9944238344756</v>
      </c>
      <c r="M267" s="58">
        <v>3755.5023485632519</v>
      </c>
      <c r="N267" s="58">
        <v>3782.0228874055001</v>
      </c>
      <c r="O267" s="58">
        <v>3799.9696082140476</v>
      </c>
      <c r="P267" s="58">
        <v>3814.5964213597199</v>
      </c>
      <c r="Q267" s="58">
        <v>3837.4708597492031</v>
      </c>
      <c r="R267" s="58">
        <v>3857.2268193142322</v>
      </c>
      <c r="S267" s="58">
        <v>3875.3184349337089</v>
      </c>
      <c r="T267" s="58">
        <v>3890.289815167012</v>
      </c>
      <c r="U267" s="58">
        <v>3903.8376520240222</v>
      </c>
      <c r="V267" s="58">
        <v>3929.6959177597082</v>
      </c>
      <c r="W267" s="58">
        <v>3956.0881857231188</v>
      </c>
      <c r="X267" s="58">
        <v>3983.2440576773774</v>
      </c>
      <c r="Y267" s="58">
        <v>4000.8010552584901</v>
      </c>
      <c r="Z267" s="58">
        <v>4012.8512410242929</v>
      </c>
      <c r="AA267" s="58">
        <v>4007.00215019196</v>
      </c>
      <c r="AB267" s="58">
        <v>4014.5252027285906</v>
      </c>
      <c r="AC267" s="58">
        <v>4033.660883780547</v>
      </c>
      <c r="AD267" s="58">
        <v>4061.314809741657</v>
      </c>
      <c r="AE267" s="58">
        <v>4105.3635181385416</v>
      </c>
      <c r="AF267" s="58">
        <v>4116.8336036707051</v>
      </c>
      <c r="AG267" s="58">
        <v>4128.330095080797</v>
      </c>
    </row>
    <row r="268" spans="1:33" x14ac:dyDescent="0.3">
      <c r="B268" t="s">
        <v>306</v>
      </c>
      <c r="C268" s="58">
        <v>681.94499999999994</v>
      </c>
      <c r="D268" s="59">
        <v>716.024</v>
      </c>
      <c r="E268" s="60">
        <v>745.976</v>
      </c>
      <c r="F268" s="59">
        <v>779.55160246418211</v>
      </c>
      <c r="G268" s="58">
        <v>801.35578597127892</v>
      </c>
      <c r="H268" s="58">
        <v>818.41938592318922</v>
      </c>
      <c r="I268" s="58">
        <v>831.97386417488497</v>
      </c>
      <c r="J268" s="58">
        <v>842.63457984166337</v>
      </c>
      <c r="K268" s="58">
        <v>850.62098161254767</v>
      </c>
      <c r="L268" s="58">
        <v>859.70266917658046</v>
      </c>
      <c r="M268" s="58">
        <v>867.81236648936783</v>
      </c>
      <c r="N268" s="58">
        <v>874.96924873839896</v>
      </c>
      <c r="O268" s="58">
        <v>880.40817891947768</v>
      </c>
      <c r="P268" s="58">
        <v>884.17691706661617</v>
      </c>
      <c r="Q268" s="58">
        <v>888.15680094755589</v>
      </c>
      <c r="R268" s="58">
        <v>891.79627859656557</v>
      </c>
      <c r="S268" s="58">
        <v>894.79556652244753</v>
      </c>
      <c r="T268" s="58">
        <v>896.80051208768305</v>
      </c>
      <c r="U268" s="58">
        <v>898.47557559733218</v>
      </c>
      <c r="V268" s="58">
        <v>900.24477847859782</v>
      </c>
      <c r="W268" s="58">
        <v>903.52223400637411</v>
      </c>
      <c r="X268" s="58">
        <v>907.02314252069095</v>
      </c>
      <c r="Y268" s="58">
        <v>909.56977017082761</v>
      </c>
      <c r="Z268" s="58">
        <v>911.09396993366829</v>
      </c>
      <c r="AA268" s="58">
        <v>913.52466380921192</v>
      </c>
      <c r="AB268" s="58">
        <v>915.74411143426414</v>
      </c>
      <c r="AC268" s="58">
        <v>918.33541347084599</v>
      </c>
      <c r="AD268" s="58">
        <v>920.97118709621691</v>
      </c>
      <c r="AE268" s="58">
        <v>923.38062960683203</v>
      </c>
      <c r="AF268" s="58">
        <v>925.23984481617242</v>
      </c>
      <c r="AG268" s="58">
        <v>926.89952479965393</v>
      </c>
    </row>
    <row r="269" spans="1:33" x14ac:dyDescent="0.3">
      <c r="B269" t="s">
        <v>307</v>
      </c>
      <c r="C269" s="58">
        <v>187.398</v>
      </c>
      <c r="D269" s="59">
        <v>193.88400000000001</v>
      </c>
      <c r="E269" s="60">
        <v>199.21899999999999</v>
      </c>
      <c r="F269" s="59">
        <v>195.20928633335498</v>
      </c>
      <c r="G269" s="58">
        <v>195.72232057332542</v>
      </c>
      <c r="H269" s="58">
        <v>195.93443239006959</v>
      </c>
      <c r="I269" s="58">
        <v>195.99377980843965</v>
      </c>
      <c r="J269" s="58">
        <v>195.87666975264315</v>
      </c>
      <c r="K269" s="58">
        <v>195.54106051895528</v>
      </c>
      <c r="L269" s="58">
        <v>195.36781342078717</v>
      </c>
      <c r="M269" s="58">
        <v>195.09051564623573</v>
      </c>
      <c r="N269" s="58">
        <v>194.69711093774555</v>
      </c>
      <c r="O269" s="58">
        <v>194.21226698760137</v>
      </c>
      <c r="P269" s="58">
        <v>193.42843531016837</v>
      </c>
      <c r="Q269" s="58">
        <v>193.0853503788008</v>
      </c>
      <c r="R269" s="58">
        <v>192.78022487659945</v>
      </c>
      <c r="S269" s="58">
        <v>192.45596116071246</v>
      </c>
      <c r="T269" s="58">
        <v>192.08486469682396</v>
      </c>
      <c r="U269" s="58">
        <v>191.74141393108596</v>
      </c>
      <c r="V269" s="58">
        <v>191.31670751341858</v>
      </c>
      <c r="W269" s="58">
        <v>191.037445837061</v>
      </c>
      <c r="X269" s="58">
        <v>190.73095401671932</v>
      </c>
      <c r="Y269" s="58">
        <v>190.3968471144868</v>
      </c>
      <c r="Z269" s="58">
        <v>190.03788838859464</v>
      </c>
      <c r="AA269" s="58">
        <v>190.31624522467112</v>
      </c>
      <c r="AB269" s="58">
        <v>190.61136602559276</v>
      </c>
      <c r="AC269" s="58">
        <v>190.97277317622178</v>
      </c>
      <c r="AD269" s="58">
        <v>191.33322022164108</v>
      </c>
      <c r="AE269" s="58">
        <v>191.7301919829643</v>
      </c>
      <c r="AF269" s="58">
        <v>191.91156217247024</v>
      </c>
      <c r="AG269" s="58">
        <v>192.12484449429667</v>
      </c>
    </row>
    <row r="270" spans="1:33" x14ac:dyDescent="0.3">
      <c r="B270" t="s">
        <v>308</v>
      </c>
      <c r="C270" s="58">
        <v>82.36699999999999</v>
      </c>
      <c r="D270" s="59">
        <v>85.135999999999996</v>
      </c>
      <c r="E270" s="60">
        <v>88.187000000000012</v>
      </c>
      <c r="F270" s="59">
        <v>89.530839550146354</v>
      </c>
      <c r="G270" s="58">
        <v>90.965292643941922</v>
      </c>
      <c r="H270" s="58">
        <v>92.278771206872136</v>
      </c>
      <c r="I270" s="58">
        <v>93.291193717430261</v>
      </c>
      <c r="J270" s="58">
        <v>93.813150664535954</v>
      </c>
      <c r="K270" s="58">
        <v>93.978149249682517</v>
      </c>
      <c r="L270" s="58">
        <v>94.116729056035084</v>
      </c>
      <c r="M270" s="58">
        <v>94.238111333211634</v>
      </c>
      <c r="N270" s="58">
        <v>94.377562640915301</v>
      </c>
      <c r="O270" s="58">
        <v>94.425096363410759</v>
      </c>
      <c r="P270" s="58">
        <v>94.380192790439324</v>
      </c>
      <c r="Q270" s="58">
        <v>93.981279178137356</v>
      </c>
      <c r="R270" s="58">
        <v>93.574559289180044</v>
      </c>
      <c r="S270" s="58">
        <v>93.135530178559989</v>
      </c>
      <c r="T270" s="58">
        <v>92.670477395522497</v>
      </c>
      <c r="U270" s="58">
        <v>92.211476911507532</v>
      </c>
      <c r="V270" s="58">
        <v>91.72863954321231</v>
      </c>
      <c r="W270" s="58">
        <v>91.272050649769596</v>
      </c>
      <c r="X270" s="58">
        <v>90.812022146428788</v>
      </c>
      <c r="Y270" s="58">
        <v>90.309558566309533</v>
      </c>
      <c r="Z270" s="58">
        <v>89.771415168515446</v>
      </c>
      <c r="AA270" s="58">
        <v>89.301185968161633</v>
      </c>
      <c r="AB270" s="58">
        <v>88.825388856440625</v>
      </c>
      <c r="AC270" s="58">
        <v>88.379860321616661</v>
      </c>
      <c r="AD270" s="58">
        <v>87.948256422757893</v>
      </c>
      <c r="AE270" s="58">
        <v>87.521644582467189</v>
      </c>
      <c r="AF270" s="58">
        <v>87.092950817568109</v>
      </c>
      <c r="AG270" s="58">
        <v>86.662401015274924</v>
      </c>
    </row>
    <row r="271" spans="1:33" x14ac:dyDescent="0.3">
      <c r="B271" t="s">
        <v>325</v>
      </c>
      <c r="C271" s="58">
        <v>73.953000000000003</v>
      </c>
      <c r="D271" s="59">
        <v>75.781999999999996</v>
      </c>
      <c r="E271" s="60">
        <v>78.22399999999999</v>
      </c>
      <c r="F271" s="59">
        <v>79.973665945161983</v>
      </c>
      <c r="G271" s="58">
        <v>81.674211277455456</v>
      </c>
      <c r="H271" s="58">
        <v>83.162723690855131</v>
      </c>
      <c r="I271" s="58">
        <v>84.287152538852169</v>
      </c>
      <c r="J271" s="58">
        <v>84.884243284057746</v>
      </c>
      <c r="K271" s="58">
        <v>85.089392252765023</v>
      </c>
      <c r="L271" s="58">
        <v>85.221936768651545</v>
      </c>
      <c r="M271" s="58">
        <v>85.302244435874059</v>
      </c>
      <c r="N271" s="58">
        <v>85.373109671820202</v>
      </c>
      <c r="O271" s="58">
        <v>85.3407161171844</v>
      </c>
      <c r="P271" s="58">
        <v>85.211078785819851</v>
      </c>
      <c r="Q271" s="58">
        <v>84.749991702867675</v>
      </c>
      <c r="R271" s="58">
        <v>84.280380436487064</v>
      </c>
      <c r="S271" s="58">
        <v>83.782593174531712</v>
      </c>
      <c r="T271" s="58">
        <v>83.264603822348391</v>
      </c>
      <c r="U271" s="58">
        <v>82.756773434583323</v>
      </c>
      <c r="V271" s="58">
        <v>82.233306984261731</v>
      </c>
      <c r="W271" s="58">
        <v>81.740080226503835</v>
      </c>
      <c r="X271" s="58">
        <v>81.250207419081562</v>
      </c>
      <c r="Y271" s="58">
        <v>80.728666584325921</v>
      </c>
      <c r="Z271" s="58">
        <v>80.18162060728649</v>
      </c>
      <c r="AA271" s="58">
        <v>79.701864114919374</v>
      </c>
      <c r="AB271" s="58">
        <v>79.222991348762378</v>
      </c>
      <c r="AC271" s="58">
        <v>78.776729792684407</v>
      </c>
      <c r="AD271" s="58">
        <v>78.348041587048201</v>
      </c>
      <c r="AE271" s="58">
        <v>77.928473895036959</v>
      </c>
      <c r="AF271" s="58">
        <v>77.511324061553651</v>
      </c>
      <c r="AG271" s="58">
        <v>77.0964350887633</v>
      </c>
    </row>
    <row r="272" spans="1:33" x14ac:dyDescent="0.3">
      <c r="B272" t="s">
        <v>310</v>
      </c>
      <c r="C272" s="58">
        <v>10.952</v>
      </c>
      <c r="D272" s="59">
        <v>11.099</v>
      </c>
      <c r="E272" s="60">
        <v>11.327</v>
      </c>
      <c r="F272" s="59">
        <v>12.3316139586359</v>
      </c>
      <c r="G272" s="58">
        <v>12.692068986201352</v>
      </c>
      <c r="H272" s="58">
        <v>12.990673450744032</v>
      </c>
      <c r="I272" s="58">
        <v>13.250057820679057</v>
      </c>
      <c r="J272" s="58">
        <v>13.458950012088911</v>
      </c>
      <c r="K272" s="58">
        <v>13.624171413627971</v>
      </c>
      <c r="L272" s="58">
        <v>13.763928094993581</v>
      </c>
      <c r="M272" s="58">
        <v>13.895232826328854</v>
      </c>
      <c r="N272" s="58">
        <v>14.013646532683328</v>
      </c>
      <c r="O272" s="58">
        <v>14.122566109356757</v>
      </c>
      <c r="P272" s="58">
        <v>14.217043684301643</v>
      </c>
      <c r="Q272" s="58">
        <v>14.303425118640209</v>
      </c>
      <c r="R272" s="58">
        <v>14.395552073273793</v>
      </c>
      <c r="S272" s="58">
        <v>14.490006539433512</v>
      </c>
      <c r="T272" s="58">
        <v>14.585568155071837</v>
      </c>
      <c r="U272" s="58">
        <v>14.688163380009504</v>
      </c>
      <c r="V272" s="58">
        <v>14.78152064022655</v>
      </c>
      <c r="W272" s="58">
        <v>14.884512908577173</v>
      </c>
      <c r="X272" s="58">
        <v>14.992572453914384</v>
      </c>
      <c r="Y272" s="58">
        <v>15.105752307479017</v>
      </c>
      <c r="Z272" s="58">
        <v>15.215803965875702</v>
      </c>
      <c r="AA272" s="58">
        <v>15.317004180404915</v>
      </c>
      <c r="AB272" s="58">
        <v>15.41888259979754</v>
      </c>
      <c r="AC272" s="58">
        <v>15.534422866597504</v>
      </c>
      <c r="AD272" s="58">
        <v>15.658196153468195</v>
      </c>
      <c r="AE272" s="58">
        <v>15.784485284280736</v>
      </c>
      <c r="AF272" s="58">
        <v>15.897313273606867</v>
      </c>
      <c r="AG272" s="58">
        <v>16.012256248472962</v>
      </c>
    </row>
    <row r="273" spans="1:34" x14ac:dyDescent="0.3">
      <c r="B273" t="s">
        <v>123</v>
      </c>
      <c r="C273" s="58">
        <v>4391.5650000000005</v>
      </c>
      <c r="D273" s="59">
        <v>4491.6070000000009</v>
      </c>
      <c r="E273" s="60">
        <v>4588.9049999999997</v>
      </c>
      <c r="F273" s="59">
        <v>4719.8907187256709</v>
      </c>
      <c r="G273" s="58">
        <v>4772.9304773880931</v>
      </c>
      <c r="H273" s="58">
        <v>4828.7468441519286</v>
      </c>
      <c r="I273" s="58">
        <v>4877.6256714950159</v>
      </c>
      <c r="J273" s="58">
        <v>4917.7038579111122</v>
      </c>
      <c r="K273" s="58">
        <v>4945.2333343063437</v>
      </c>
      <c r="L273" s="58">
        <v>4979.1675003515238</v>
      </c>
      <c r="M273" s="58">
        <v>5011.8408192942697</v>
      </c>
      <c r="N273" s="58">
        <v>5045.4535659270632</v>
      </c>
      <c r="O273" s="58">
        <v>5068.4784327110783</v>
      </c>
      <c r="P273" s="58">
        <v>5086.0100889970654</v>
      </c>
      <c r="Q273" s="58">
        <v>5111.7477070752057</v>
      </c>
      <c r="R273" s="58">
        <v>5134.0538145863375</v>
      </c>
      <c r="S273" s="58">
        <v>5153.9780925093937</v>
      </c>
      <c r="T273" s="58">
        <v>5169.695841324462</v>
      </c>
      <c r="U273" s="58">
        <v>5183.7110552785407</v>
      </c>
      <c r="V273" s="58">
        <v>5210.0008709194253</v>
      </c>
      <c r="W273" s="58">
        <v>5238.5445093514045</v>
      </c>
      <c r="X273" s="58">
        <v>5268.0529562342117</v>
      </c>
      <c r="Y273" s="58">
        <v>5286.911650001919</v>
      </c>
      <c r="Z273" s="58">
        <v>5299.1519390882349</v>
      </c>
      <c r="AA273" s="58">
        <v>5295.1631134893305</v>
      </c>
      <c r="AB273" s="58">
        <v>5304.3479429934478</v>
      </c>
      <c r="AC273" s="58">
        <v>5325.6600834085129</v>
      </c>
      <c r="AD273" s="58">
        <v>5355.5737112227898</v>
      </c>
      <c r="AE273" s="58">
        <v>5401.7089434901236</v>
      </c>
      <c r="AF273" s="58">
        <v>5414.4865988120755</v>
      </c>
      <c r="AG273" s="58">
        <v>5427.1255567272583</v>
      </c>
    </row>
    <row r="275" spans="1:34" x14ac:dyDescent="0.3">
      <c r="A275" s="8" t="s">
        <v>326</v>
      </c>
      <c r="B275" s="8"/>
      <c r="C275" s="8"/>
      <c r="D275" s="9"/>
      <c r="E275" s="10"/>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row>
    <row r="276" spans="1:34" x14ac:dyDescent="0.3">
      <c r="B276" t="s">
        <v>302</v>
      </c>
      <c r="C276" s="58">
        <v>193.93170310215081</v>
      </c>
      <c r="D276" s="59">
        <v>212.52747294840691</v>
      </c>
      <c r="E276" s="60">
        <v>212.07483225790156</v>
      </c>
      <c r="F276" s="59">
        <v>244.94052673904727</v>
      </c>
      <c r="G276" s="58">
        <v>205.85034923257896</v>
      </c>
      <c r="H276" s="58">
        <v>212.47979556227276</v>
      </c>
      <c r="I276" s="58">
        <v>212.73648357961437</v>
      </c>
      <c r="J276" s="58">
        <v>211.53676305616497</v>
      </c>
      <c r="K276" s="58">
        <v>207.43737797158391</v>
      </c>
      <c r="L276" s="58">
        <v>211.79158222838694</v>
      </c>
      <c r="M276" s="58">
        <v>213.02984930174051</v>
      </c>
      <c r="N276" s="58">
        <v>215.60057178797985</v>
      </c>
      <c r="O276" s="58">
        <v>211.59451765808936</v>
      </c>
      <c r="P276" s="58">
        <v>210.45059542376762</v>
      </c>
      <c r="Q276" s="58">
        <v>216.43349969861922</v>
      </c>
      <c r="R276" s="58">
        <v>215.67815139855188</v>
      </c>
      <c r="S276" s="58">
        <v>215.67541425079608</v>
      </c>
      <c r="T276" s="58">
        <v>214.66523767968275</v>
      </c>
      <c r="U276" s="58">
        <v>214.5607128924693</v>
      </c>
      <c r="V276" s="58">
        <v>223.05135311416632</v>
      </c>
      <c r="W276" s="58">
        <v>224.76021513892613</v>
      </c>
      <c r="X276" s="58">
        <v>226.64235961649825</v>
      </c>
      <c r="Y276" s="58">
        <v>222.02285890365224</v>
      </c>
      <c r="Z276" s="58">
        <v>219.47760243798334</v>
      </c>
      <c r="AA276" s="58">
        <v>208.81647444195102</v>
      </c>
      <c r="AB276" s="58">
        <v>216.94843914201101</v>
      </c>
      <c r="AC276" s="58">
        <v>224.67893352072613</v>
      </c>
      <c r="AD276" s="58">
        <v>231.07187488961998</v>
      </c>
      <c r="AE276" s="58">
        <v>242.88939391067237</v>
      </c>
      <c r="AF276" s="58">
        <v>224.65819932036663</v>
      </c>
      <c r="AG276" s="58">
        <v>225.28333554524173</v>
      </c>
    </row>
    <row r="277" spans="1:34" x14ac:dyDescent="0.3">
      <c r="B277" t="s">
        <v>306</v>
      </c>
      <c r="C277" s="58">
        <v>46.789493750903006</v>
      </c>
      <c r="D277" s="59">
        <v>55.869951716507188</v>
      </c>
      <c r="E277" s="60">
        <v>51.875961265148646</v>
      </c>
      <c r="F277" s="59">
        <v>57.625259289948097</v>
      </c>
      <c r="G277" s="58">
        <v>47.889939126701684</v>
      </c>
      <c r="H277" s="58">
        <v>44.263640433945433</v>
      </c>
      <c r="I277" s="58">
        <v>41.61216024771273</v>
      </c>
      <c r="J277" s="58">
        <v>39.407277937118096</v>
      </c>
      <c r="K277" s="58">
        <v>37.303303260726402</v>
      </c>
      <c r="L277" s="58">
        <v>38.603928094579302</v>
      </c>
      <c r="M277" s="58">
        <v>38.024251222618105</v>
      </c>
      <c r="N277" s="58">
        <v>37.427838380161965</v>
      </c>
      <c r="O277" s="58">
        <v>36.08723006645036</v>
      </c>
      <c r="P277" s="58">
        <v>34.729917062459464</v>
      </c>
      <c r="Q277" s="58">
        <v>35.059855906172061</v>
      </c>
      <c r="R277" s="58">
        <v>34.885246829732218</v>
      </c>
      <c r="S277" s="58">
        <v>34.420228634636516</v>
      </c>
      <c r="T277" s="58">
        <v>33.603673769982407</v>
      </c>
      <c r="U277" s="58">
        <v>33.368659399075085</v>
      </c>
      <c r="V277" s="58">
        <v>33.515576894248298</v>
      </c>
      <c r="W277" s="58">
        <v>34.978675926489544</v>
      </c>
      <c r="X277" s="58">
        <v>35.302583784582332</v>
      </c>
      <c r="Y277" s="58">
        <v>34.541045418984893</v>
      </c>
      <c r="Z277" s="58">
        <v>33.682332036229624</v>
      </c>
      <c r="AA277" s="58">
        <v>34.5780639066272</v>
      </c>
      <c r="AB277" s="58">
        <v>34.468316982210887</v>
      </c>
      <c r="AC277" s="58">
        <v>34.892403629292197</v>
      </c>
      <c r="AD277" s="58">
        <v>35.025767303042862</v>
      </c>
      <c r="AE277" s="58">
        <v>34.909302996977686</v>
      </c>
      <c r="AF277" s="58">
        <v>34.484097240482498</v>
      </c>
      <c r="AG277" s="58">
        <v>34.364916186630815</v>
      </c>
    </row>
    <row r="278" spans="1:34" x14ac:dyDescent="0.3">
      <c r="B278" t="s">
        <v>307</v>
      </c>
      <c r="C278" s="58">
        <v>12.078818900771001</v>
      </c>
      <c r="D278" s="59">
        <v>14.7975907023564</v>
      </c>
      <c r="E278" s="60">
        <v>14.012421361054226</v>
      </c>
      <c r="F278" s="59">
        <v>7.7197424422965941</v>
      </c>
      <c r="G278" s="58">
        <v>10.818671513963745</v>
      </c>
      <c r="H278" s="58">
        <v>10.62568305552713</v>
      </c>
      <c r="I278" s="58">
        <v>10.525120967668398</v>
      </c>
      <c r="J278" s="58">
        <v>10.399009974878487</v>
      </c>
      <c r="K278" s="58">
        <v>10.232635808612329</v>
      </c>
      <c r="L278" s="58">
        <v>10.33361033729698</v>
      </c>
      <c r="M278" s="58">
        <v>10.248084629621655</v>
      </c>
      <c r="N278" s="58">
        <v>10.148147672272396</v>
      </c>
      <c r="O278" s="58">
        <v>10.060061226785363</v>
      </c>
      <c r="P278" s="58">
        <v>9.8150003529346499</v>
      </c>
      <c r="Q278" s="58">
        <v>10.095923802820703</v>
      </c>
      <c r="R278" s="58">
        <v>10.105346443218101</v>
      </c>
      <c r="S278" s="58">
        <v>10.074967810757107</v>
      </c>
      <c r="T278" s="58">
        <v>10.023271224044308</v>
      </c>
      <c r="U278" s="58">
        <v>10.023635363474607</v>
      </c>
      <c r="V278" s="58">
        <v>9.9456882579781727</v>
      </c>
      <c r="W278" s="58">
        <v>10.029491294243021</v>
      </c>
      <c r="X278" s="58">
        <v>9.994570017274226</v>
      </c>
      <c r="Y278" s="58">
        <v>9.9579070551486115</v>
      </c>
      <c r="Z278" s="58">
        <v>9.9217884899721209</v>
      </c>
      <c r="AA278" s="58">
        <v>10.36951473810686</v>
      </c>
      <c r="AB278" s="58">
        <v>10.396718833431962</v>
      </c>
      <c r="AC278" s="58">
        <v>10.461107108642002</v>
      </c>
      <c r="AD278" s="58">
        <v>10.479776398768381</v>
      </c>
      <c r="AE278" s="58">
        <v>10.525859743855356</v>
      </c>
      <c r="AF278" s="58">
        <v>10.38916538381317</v>
      </c>
      <c r="AG278" s="58">
        <v>10.422269854297976</v>
      </c>
    </row>
    <row r="279" spans="1:34" x14ac:dyDescent="0.3">
      <c r="B279" t="s">
        <v>308</v>
      </c>
      <c r="C279" s="58">
        <v>3.6931833139709234</v>
      </c>
      <c r="D279" s="59">
        <v>4.779597229561622</v>
      </c>
      <c r="E279" s="60">
        <v>5.062236173283603</v>
      </c>
      <c r="F279" s="59">
        <v>3.8320695009348067</v>
      </c>
      <c r="G279" s="58">
        <v>3.9460487441231793</v>
      </c>
      <c r="H279" s="58">
        <v>3.895233973080098</v>
      </c>
      <c r="I279" s="58">
        <v>3.6979450480317348</v>
      </c>
      <c r="J279" s="58">
        <v>3.3411382063171002</v>
      </c>
      <c r="K279" s="58">
        <v>3.0747102763847338</v>
      </c>
      <c r="L279" s="58">
        <v>3.0589588109067782</v>
      </c>
      <c r="M279" s="58">
        <v>3.0496838626842062</v>
      </c>
      <c r="N279" s="58">
        <v>3.0678102964906517</v>
      </c>
      <c r="O279" s="58">
        <v>2.9993629182989285</v>
      </c>
      <c r="P279" s="58">
        <v>2.9276182055965858</v>
      </c>
      <c r="Q279" s="58">
        <v>2.6457307085179651</v>
      </c>
      <c r="R279" s="58">
        <v>2.6270227711438374</v>
      </c>
      <c r="S279" s="58">
        <v>2.5886563863689731</v>
      </c>
      <c r="T279" s="58">
        <v>2.5542556802141765</v>
      </c>
      <c r="U279" s="58">
        <v>2.544451412263558</v>
      </c>
      <c r="V279" s="58">
        <v>2.5111563091239373</v>
      </c>
      <c r="W279" s="58">
        <v>2.5167949123791349</v>
      </c>
      <c r="X279" s="58">
        <v>2.4997360281667462</v>
      </c>
      <c r="Y279" s="58">
        <v>2.451673531271283</v>
      </c>
      <c r="Z279" s="58">
        <v>2.4076309767947373</v>
      </c>
      <c r="AA279" s="58">
        <v>2.4445445982876648</v>
      </c>
      <c r="AB279" s="58">
        <v>2.4253712757847077</v>
      </c>
      <c r="AC279" s="58">
        <v>2.4344159720663168</v>
      </c>
      <c r="AD279" s="58">
        <v>2.4314617865859498</v>
      </c>
      <c r="AE279" s="58">
        <v>2.4218675659348579</v>
      </c>
      <c r="AF279" s="58">
        <v>2.4068254306935226</v>
      </c>
      <c r="AG279" s="58">
        <v>2.3918969051495487</v>
      </c>
    </row>
    <row r="280" spans="1:34" x14ac:dyDescent="0.3">
      <c r="B280" t="s">
        <v>325</v>
      </c>
      <c r="C280" s="58">
        <v>3.5428760067355354</v>
      </c>
      <c r="D280" s="59">
        <v>3.2064342997110749</v>
      </c>
      <c r="E280" s="60">
        <v>3.7100429630831897</v>
      </c>
      <c r="F280" s="59">
        <v>3.2446568602494801</v>
      </c>
      <c r="G280" s="58">
        <v>3.2474788020782519</v>
      </c>
      <c r="H280" s="58">
        <v>3.1203443059551672</v>
      </c>
      <c r="I280" s="58">
        <v>2.8679614824020847</v>
      </c>
      <c r="J280" s="58">
        <v>2.4778535411493618</v>
      </c>
      <c r="K280" s="58">
        <v>2.1822264228457646</v>
      </c>
      <c r="L280" s="58">
        <v>2.1297142897823074</v>
      </c>
      <c r="M280" s="58">
        <v>2.0915749062556266</v>
      </c>
      <c r="N280" s="58">
        <v>2.0860222186373649</v>
      </c>
      <c r="O280" s="58">
        <v>2.0060801013725387</v>
      </c>
      <c r="P280" s="58">
        <v>1.9284348119557753</v>
      </c>
      <c r="Q280" s="58">
        <v>1.663327666520074</v>
      </c>
      <c r="R280" s="58">
        <v>1.6456122186040547</v>
      </c>
      <c r="S280" s="58">
        <v>1.6121584949809309</v>
      </c>
      <c r="T280" s="58">
        <v>1.584337612975566</v>
      </c>
      <c r="U280" s="58">
        <v>1.5800371140213398</v>
      </c>
      <c r="V280" s="58">
        <v>1.5555867227990476</v>
      </c>
      <c r="W280" s="58">
        <v>1.5670302503039575</v>
      </c>
      <c r="X280" s="58">
        <v>1.5579396924428317</v>
      </c>
      <c r="Y280" s="58">
        <v>1.521243058769874</v>
      </c>
      <c r="Z280" s="58">
        <v>1.4886644682561014</v>
      </c>
      <c r="AA280" s="58">
        <v>1.5288356213026342</v>
      </c>
      <c r="AB280" s="58">
        <v>1.5181129559472937</v>
      </c>
      <c r="AC280" s="58">
        <v>1.5324928543176548</v>
      </c>
      <c r="AD280" s="58">
        <v>1.5357612303413894</v>
      </c>
      <c r="AE280" s="58">
        <v>1.5327657442249054</v>
      </c>
      <c r="AF280" s="58">
        <v>1.5246887353316407</v>
      </c>
      <c r="AG280" s="58">
        <v>1.5165451754713812</v>
      </c>
    </row>
    <row r="281" spans="1:34" x14ac:dyDescent="0.3">
      <c r="B281" t="s">
        <v>310</v>
      </c>
      <c r="C281" s="58">
        <v>0.2338463674224894</v>
      </c>
      <c r="D281" s="59">
        <v>0.37675785669704781</v>
      </c>
      <c r="E281" s="60">
        <v>0.4319020532785095</v>
      </c>
      <c r="F281" s="59">
        <v>1.1441267890325231</v>
      </c>
      <c r="G281" s="58">
        <v>0.59633240553763855</v>
      </c>
      <c r="H281" s="58">
        <v>0.54967842865339156</v>
      </c>
      <c r="I281" s="58">
        <v>0.52167152983000165</v>
      </c>
      <c r="J281" s="58">
        <v>0.48279996236770145</v>
      </c>
      <c r="K281" s="58">
        <v>0.44883200517568345</v>
      </c>
      <c r="L281" s="58">
        <v>0.43000256892097516</v>
      </c>
      <c r="M281" s="58">
        <v>0.4256648809020373</v>
      </c>
      <c r="N281" s="58">
        <v>0.41720602009612445</v>
      </c>
      <c r="O281" s="58">
        <v>0.41146492238163029</v>
      </c>
      <c r="P281" s="58">
        <v>0.40112863861719661</v>
      </c>
      <c r="Q281" s="58">
        <v>0.39608655588878561</v>
      </c>
      <c r="R281" s="58">
        <v>0.40311920884719765</v>
      </c>
      <c r="S281" s="58">
        <v>0.40725451963798792</v>
      </c>
      <c r="T281" s="58">
        <v>0.41036158390371308</v>
      </c>
      <c r="U281" s="58">
        <v>0.41874155519511913</v>
      </c>
      <c r="V281" s="58">
        <v>0.41287113894679817</v>
      </c>
      <c r="W281" s="58">
        <v>0.42350506082468053</v>
      </c>
      <c r="X281" s="58">
        <v>0.43031111488865509</v>
      </c>
      <c r="Y281" s="58">
        <v>0.43727821995605054</v>
      </c>
      <c r="Z281" s="58">
        <v>0.43705642227553937</v>
      </c>
      <c r="AA281" s="58">
        <v>0.43169616008902412</v>
      </c>
      <c r="AB281" s="58">
        <v>0.43457526886111103</v>
      </c>
      <c r="AC281" s="58">
        <v>0.44896688020011816</v>
      </c>
      <c r="AD281" s="58">
        <v>0.45885877389648083</v>
      </c>
      <c r="AE281" s="58">
        <v>0.46387338092678493</v>
      </c>
      <c r="AF281" s="58">
        <v>0.4547967449752533</v>
      </c>
      <c r="AG281" s="58">
        <v>0.45920994919562697</v>
      </c>
    </row>
    <row r="282" spans="1:34" x14ac:dyDescent="0.3">
      <c r="B282" t="s">
        <v>123</v>
      </c>
      <c r="C282" s="58">
        <v>260.26992144195373</v>
      </c>
      <c r="D282" s="59">
        <v>291.55780475324019</v>
      </c>
      <c r="E282" s="60">
        <v>287.16739607374979</v>
      </c>
      <c r="F282" s="59">
        <v>318.50638162150875</v>
      </c>
      <c r="G282" s="58">
        <v>272.34881982498342</v>
      </c>
      <c r="H282" s="58">
        <v>274.93437575943398</v>
      </c>
      <c r="I282" s="58">
        <v>271.96134285525932</v>
      </c>
      <c r="J282" s="58">
        <v>267.64484267799577</v>
      </c>
      <c r="K282" s="58">
        <v>260.67908574532885</v>
      </c>
      <c r="L282" s="58">
        <v>266.34779632987335</v>
      </c>
      <c r="M282" s="58">
        <v>266.86910880382214</v>
      </c>
      <c r="N282" s="58">
        <v>268.74759637563835</v>
      </c>
      <c r="O282" s="58">
        <v>263.1587168933782</v>
      </c>
      <c r="P282" s="58">
        <v>260.25269449533124</v>
      </c>
      <c r="Q282" s="58">
        <v>266.29442433853876</v>
      </c>
      <c r="R282" s="58">
        <v>265.34449887009731</v>
      </c>
      <c r="S282" s="58">
        <v>264.77868009717764</v>
      </c>
      <c r="T282" s="58">
        <v>262.8411375508029</v>
      </c>
      <c r="U282" s="58">
        <v>262.4962377364991</v>
      </c>
      <c r="V282" s="58">
        <v>270.99223243726254</v>
      </c>
      <c r="W282" s="58">
        <v>274.27571258316641</v>
      </c>
      <c r="X282" s="58">
        <v>276.42750025385305</v>
      </c>
      <c r="Y282" s="58">
        <v>270.93200618778297</v>
      </c>
      <c r="Z282" s="58">
        <v>267.41507483151145</v>
      </c>
      <c r="AA282" s="58">
        <v>258.16912946636438</v>
      </c>
      <c r="AB282" s="58">
        <v>266.19153445824696</v>
      </c>
      <c r="AC282" s="58">
        <v>274.44831996524442</v>
      </c>
      <c r="AD282" s="58">
        <v>281.00350038225503</v>
      </c>
      <c r="AE282" s="58">
        <v>292.74306334259194</v>
      </c>
      <c r="AF282" s="58">
        <v>273.91777285566269</v>
      </c>
      <c r="AG282" s="58">
        <v>274.43817361598707</v>
      </c>
    </row>
    <row r="285" spans="1:34" s="11" customFormat="1" ht="19.5" customHeight="1" x14ac:dyDescent="0.35">
      <c r="A285" s="12" t="s">
        <v>327</v>
      </c>
      <c r="B285" s="13"/>
      <c r="E285" s="14"/>
    </row>
    <row r="287" spans="1:34" x14ac:dyDescent="0.3">
      <c r="A287" s="8" t="s">
        <v>328</v>
      </c>
      <c r="B287" s="8"/>
      <c r="C287" s="8">
        <v>2020</v>
      </c>
      <c r="D287" s="9">
        <v>2021</v>
      </c>
      <c r="E287" s="10">
        <v>2022</v>
      </c>
      <c r="F287" s="8">
        <v>2023</v>
      </c>
      <c r="G287" s="8">
        <v>2024</v>
      </c>
      <c r="H287" s="8">
        <v>2025</v>
      </c>
      <c r="I287" s="8">
        <v>2026</v>
      </c>
      <c r="J287" s="8">
        <v>2027</v>
      </c>
      <c r="K287" s="8">
        <v>2028</v>
      </c>
      <c r="L287" s="8">
        <v>2029</v>
      </c>
      <c r="M287" s="8">
        <v>2030</v>
      </c>
      <c r="N287" s="8">
        <v>2031</v>
      </c>
      <c r="O287" s="8">
        <v>2032</v>
      </c>
      <c r="P287" s="8">
        <v>2033</v>
      </c>
      <c r="Q287" s="8">
        <v>2034</v>
      </c>
      <c r="R287" s="8">
        <v>2035</v>
      </c>
      <c r="S287" s="8">
        <v>2036</v>
      </c>
      <c r="T287" s="8">
        <v>2037</v>
      </c>
      <c r="U287" s="8">
        <v>2038</v>
      </c>
      <c r="V287" s="8">
        <v>2039</v>
      </c>
      <c r="W287" s="8">
        <v>2040</v>
      </c>
      <c r="X287" s="8">
        <v>2041</v>
      </c>
      <c r="Y287" s="8">
        <v>2042</v>
      </c>
      <c r="Z287" s="8">
        <v>2043</v>
      </c>
      <c r="AA287" s="8">
        <v>2044</v>
      </c>
      <c r="AB287" s="8">
        <v>2045</v>
      </c>
      <c r="AC287" s="8">
        <v>2046</v>
      </c>
      <c r="AD287" s="8">
        <v>2047</v>
      </c>
      <c r="AE287" s="8">
        <v>2048</v>
      </c>
      <c r="AF287" s="8">
        <v>2049</v>
      </c>
      <c r="AG287" s="8">
        <v>2050</v>
      </c>
    </row>
    <row r="288" spans="1:34" x14ac:dyDescent="0.3">
      <c r="A288" t="s">
        <v>158</v>
      </c>
      <c r="B288" t="s">
        <v>123</v>
      </c>
      <c r="C288" s="28">
        <v>21713.130009633169</v>
      </c>
      <c r="D288" s="31">
        <v>21542.242017403707</v>
      </c>
      <c r="E288" s="29">
        <v>21462.145482953547</v>
      </c>
      <c r="F288" s="31">
        <v>21197.371037332487</v>
      </c>
      <c r="G288" s="28">
        <v>20514.141895209454</v>
      </c>
      <c r="H288" s="28">
        <v>20211.655764493029</v>
      </c>
      <c r="I288" s="28">
        <v>20300.34506764563</v>
      </c>
      <c r="J288" s="28">
        <v>20461.624153333585</v>
      </c>
      <c r="K288" s="28">
        <v>20689.385574487169</v>
      </c>
      <c r="L288" s="28">
        <v>20548.904165590357</v>
      </c>
      <c r="M288" s="28">
        <v>20653.37057774144</v>
      </c>
      <c r="N288" s="28">
        <v>20131.71016132013</v>
      </c>
      <c r="O288" s="28">
        <v>19580.188838563838</v>
      </c>
      <c r="P288" s="28">
        <v>18904.088480313967</v>
      </c>
      <c r="Q288" s="28">
        <v>18936.789747486528</v>
      </c>
      <c r="R288" s="28">
        <v>18842.24317947714</v>
      </c>
      <c r="S288" s="28">
        <v>18878.729650681336</v>
      </c>
      <c r="T288" s="28">
        <v>18917.095527252226</v>
      </c>
      <c r="U288" s="28">
        <v>18988.226802930047</v>
      </c>
      <c r="V288" s="28">
        <v>18994.85586801793</v>
      </c>
      <c r="W288" s="28">
        <v>19062.916602146492</v>
      </c>
      <c r="X288" s="28">
        <v>19002.940527729064</v>
      </c>
      <c r="Y288" s="28">
        <v>18941.001307020808</v>
      </c>
      <c r="Z288" s="28">
        <v>18877.28406929821</v>
      </c>
      <c r="AA288" s="28">
        <v>18939.492927750383</v>
      </c>
      <c r="AB288" s="28">
        <v>18872.660010321415</v>
      </c>
      <c r="AC288" s="28">
        <v>18804.133526184749</v>
      </c>
      <c r="AD288" s="28">
        <v>18798.44134975311</v>
      </c>
      <c r="AE288" s="28">
        <v>18855.94944942015</v>
      </c>
      <c r="AF288" s="28">
        <v>18783.287128397686</v>
      </c>
      <c r="AG288" s="28">
        <v>18709.023527070203</v>
      </c>
      <c r="AH288" s="7"/>
    </row>
    <row r="289" spans="1:34" x14ac:dyDescent="0.3">
      <c r="B289" t="s">
        <v>329</v>
      </c>
      <c r="C289" s="28">
        <v>15875.056279181597</v>
      </c>
      <c r="D289" s="31">
        <v>15841.439999052163</v>
      </c>
      <c r="E289" s="29">
        <v>15833.16</v>
      </c>
      <c r="F289" s="31">
        <v>15599.7039259338</v>
      </c>
      <c r="G289" s="28">
        <v>14946.89951271264</v>
      </c>
      <c r="H289" s="28">
        <v>14715.004578814374</v>
      </c>
      <c r="I289" s="28">
        <v>14790.205189465485</v>
      </c>
      <c r="J289" s="28">
        <v>14922.776339561562</v>
      </c>
      <c r="K289" s="28">
        <v>15119.912913626129</v>
      </c>
      <c r="L289" s="28">
        <v>15020.367743581308</v>
      </c>
      <c r="M289" s="28">
        <v>15112.231019042423</v>
      </c>
      <c r="N289" s="28">
        <v>14696.031638244898</v>
      </c>
      <c r="O289" s="28">
        <v>14276.751590953383</v>
      </c>
      <c r="P289" s="28">
        <v>13825.75069391861</v>
      </c>
      <c r="Q289" s="28">
        <v>13841.212038465123</v>
      </c>
      <c r="R289" s="28">
        <v>13779.2786068517</v>
      </c>
      <c r="S289" s="28">
        <v>13788.474868400368</v>
      </c>
      <c r="T289" s="28">
        <v>13806.647265049276</v>
      </c>
      <c r="U289" s="28">
        <v>13847.723518232264</v>
      </c>
      <c r="V289" s="28">
        <v>13849.443500876161</v>
      </c>
      <c r="W289" s="28">
        <v>13888.66518242985</v>
      </c>
      <c r="X289" s="28">
        <v>13849.850322744011</v>
      </c>
      <c r="Y289" s="28">
        <v>13809.949333190192</v>
      </c>
      <c r="Z289" s="28">
        <v>13768.951519369908</v>
      </c>
      <c r="AA289" s="28">
        <v>13804.721430748097</v>
      </c>
      <c r="AB289" s="28">
        <v>13761.799658633588</v>
      </c>
      <c r="AC289" s="28">
        <v>13717.942237344936</v>
      </c>
      <c r="AD289" s="28">
        <v>13712.3092511131</v>
      </c>
      <c r="AE289" s="28">
        <v>13745.255335701426</v>
      </c>
      <c r="AF289" s="28">
        <v>13698.857150102644</v>
      </c>
      <c r="AG289" s="28">
        <v>13651.088227792929</v>
      </c>
      <c r="AH289" s="7"/>
    </row>
    <row r="290" spans="1:34" x14ac:dyDescent="0.3">
      <c r="B290" t="s">
        <v>330</v>
      </c>
      <c r="C290" s="28">
        <v>1616.2353830552174</v>
      </c>
      <c r="D290" s="31">
        <v>1612.6810238612081</v>
      </c>
      <c r="E290" s="29">
        <v>1611.5354225512938</v>
      </c>
      <c r="F290" s="31">
        <v>1588.5224718144757</v>
      </c>
      <c r="G290" s="28">
        <v>1524.3298063322859</v>
      </c>
      <c r="H290" s="28">
        <v>1499.999090881864</v>
      </c>
      <c r="I290" s="28">
        <v>1507.8870375232232</v>
      </c>
      <c r="J290" s="28">
        <v>1522.0099462179242</v>
      </c>
      <c r="K290" s="28">
        <v>1530.5605896915044</v>
      </c>
      <c r="L290" s="28">
        <v>1522.5869890811325</v>
      </c>
      <c r="M290" s="28">
        <v>1532.6640257256483</v>
      </c>
      <c r="N290" s="28">
        <v>1496.7063558239465</v>
      </c>
      <c r="O290" s="28">
        <v>1443.071326090977</v>
      </c>
      <c r="P290" s="28">
        <v>1404.5584183750166</v>
      </c>
      <c r="Q290" s="28">
        <v>1406.7826409660495</v>
      </c>
      <c r="R290" s="28">
        <v>1401.1246293940421</v>
      </c>
      <c r="S290" s="28">
        <v>1408.9615749493491</v>
      </c>
      <c r="T290" s="28">
        <v>1411.5336878321211</v>
      </c>
      <c r="U290" s="28">
        <v>1416.3340559753356</v>
      </c>
      <c r="V290" s="28">
        <v>1417.1037812564398</v>
      </c>
      <c r="W290" s="28">
        <v>1421.6067560375086</v>
      </c>
      <c r="X290" s="28">
        <v>1418.3011866658403</v>
      </c>
      <c r="Y290" s="28">
        <v>1414.7764060672353</v>
      </c>
      <c r="Z290" s="28">
        <v>1411.1266267741792</v>
      </c>
      <c r="AA290" s="28">
        <v>1415.2388128860543</v>
      </c>
      <c r="AB290" s="28">
        <v>1411.4671475686441</v>
      </c>
      <c r="AC290" s="28">
        <v>1407.491450056069</v>
      </c>
      <c r="AD290" s="28">
        <v>1407.4278426039327</v>
      </c>
      <c r="AE290" s="28">
        <v>1411.219385140535</v>
      </c>
      <c r="AF290" s="28">
        <v>1407.0521189758404</v>
      </c>
      <c r="AG290" s="28">
        <v>1402.5769590193941</v>
      </c>
      <c r="AH290" s="7"/>
    </row>
    <row r="291" spans="1:34" x14ac:dyDescent="0.3">
      <c r="B291" t="s">
        <v>331</v>
      </c>
      <c r="C291" s="28">
        <v>2475.9797648158051</v>
      </c>
      <c r="D291" s="31">
        <v>2476.6881176145803</v>
      </c>
      <c r="E291" s="29">
        <v>2565.656455081843</v>
      </c>
      <c r="F291" s="31">
        <v>2487.1184722034354</v>
      </c>
      <c r="G291" s="28">
        <v>2384.8153796422462</v>
      </c>
      <c r="H291" s="28">
        <v>2350.2439062565022</v>
      </c>
      <c r="I291" s="28">
        <v>2361.4065013836189</v>
      </c>
      <c r="J291" s="28">
        <v>2380.1415438244521</v>
      </c>
      <c r="K291" s="28">
        <v>2409.8750838818364</v>
      </c>
      <c r="L291" s="28">
        <v>2394.132856990138</v>
      </c>
      <c r="M291" s="28">
        <v>2406.5518139270584</v>
      </c>
      <c r="N291" s="28">
        <v>2346.8891958091904</v>
      </c>
      <c r="O291" s="28">
        <v>2277.9391714869416</v>
      </c>
      <c r="P291" s="28">
        <v>2214.007674217356</v>
      </c>
      <c r="Q291" s="28">
        <v>2214.5361733887071</v>
      </c>
      <c r="R291" s="28">
        <v>2202.6910165866529</v>
      </c>
      <c r="S291" s="28">
        <v>2208.5666675151856</v>
      </c>
      <c r="T291" s="28">
        <v>2209.2981381875434</v>
      </c>
      <c r="U291" s="28">
        <v>2213.7802435691556</v>
      </c>
      <c r="V291" s="28">
        <v>2212.138214793295</v>
      </c>
      <c r="W291" s="28">
        <v>2216.5168120322342</v>
      </c>
      <c r="X291" s="28">
        <v>2208.4097119475005</v>
      </c>
      <c r="Y291" s="28">
        <v>2200.1784771690345</v>
      </c>
      <c r="Z291" s="28">
        <v>2191.7994304708645</v>
      </c>
      <c r="AA291" s="28">
        <v>2195.6914790782153</v>
      </c>
      <c r="AB291" s="28">
        <v>2187.0184130548091</v>
      </c>
      <c r="AC291" s="28">
        <v>2178.258957916978</v>
      </c>
      <c r="AD291" s="28">
        <v>2175.5931242538022</v>
      </c>
      <c r="AE291" s="28">
        <v>2179.1058188580555</v>
      </c>
      <c r="AF291" s="28">
        <v>2169.9725909135968</v>
      </c>
      <c r="AG291" s="28">
        <v>2161.4316154181133</v>
      </c>
      <c r="AH291" s="7"/>
    </row>
    <row r="292" spans="1:34" x14ac:dyDescent="0.3">
      <c r="B292" t="s">
        <v>332</v>
      </c>
      <c r="C292" s="28">
        <v>1107.5030559412014</v>
      </c>
      <c r="D292" s="31">
        <v>1001.72125872221</v>
      </c>
      <c r="E292" s="29">
        <v>893.78519845993742</v>
      </c>
      <c r="F292" s="31">
        <v>876.32260636623403</v>
      </c>
      <c r="G292" s="28">
        <v>1004.8081208855476</v>
      </c>
      <c r="H292" s="28">
        <v>995.71598223926935</v>
      </c>
      <c r="I292" s="28">
        <v>990.48915933055969</v>
      </c>
      <c r="J292" s="28">
        <v>986.33655575247133</v>
      </c>
      <c r="K292" s="28">
        <v>979.99691931823145</v>
      </c>
      <c r="L292" s="28">
        <v>966.63539261551955</v>
      </c>
      <c r="M292" s="28">
        <v>958.6714967873138</v>
      </c>
      <c r="N292" s="28">
        <v>950.71116826120578</v>
      </c>
      <c r="O292" s="28">
        <v>943.04330925279032</v>
      </c>
      <c r="P292" s="28">
        <v>852.51296641639988</v>
      </c>
      <c r="Q292" s="28">
        <v>862.67405598388757</v>
      </c>
      <c r="R292" s="28">
        <v>851.12638565138786</v>
      </c>
      <c r="S292" s="28">
        <v>861.44759133592959</v>
      </c>
      <c r="T292" s="28">
        <v>874.20717717684784</v>
      </c>
      <c r="U292" s="28">
        <v>889.41993876124445</v>
      </c>
      <c r="V292" s="28">
        <v>893.6284433891517</v>
      </c>
      <c r="W292" s="28">
        <v>908.25239549146465</v>
      </c>
      <c r="X292" s="28">
        <v>901.06613175697862</v>
      </c>
      <c r="Y292" s="28">
        <v>893.49579920577958</v>
      </c>
      <c r="Z292" s="28">
        <v>885.62036175216838</v>
      </c>
      <c r="AA292" s="28">
        <v>899.13803264456396</v>
      </c>
      <c r="AB292" s="28">
        <v>890.68556965797984</v>
      </c>
      <c r="AC292" s="28">
        <v>881.90072254125766</v>
      </c>
      <c r="AD292" s="28">
        <v>883.83334871110924</v>
      </c>
      <c r="AE292" s="28">
        <v>896.46871909131232</v>
      </c>
      <c r="AF292" s="28">
        <v>886.9237922653632</v>
      </c>
      <c r="AG292" s="28">
        <v>877.00412735893451</v>
      </c>
      <c r="AH292" s="7"/>
    </row>
    <row r="293" spans="1:34" x14ac:dyDescent="0.3">
      <c r="B293" t="s">
        <v>333</v>
      </c>
      <c r="C293" s="28">
        <v>364.13118876565466</v>
      </c>
      <c r="D293" s="31">
        <v>371.54502783817583</v>
      </c>
      <c r="E293" s="29">
        <v>259.57736522062635</v>
      </c>
      <c r="F293" s="31">
        <v>347.27251937469441</v>
      </c>
      <c r="G293" s="28">
        <v>354.85803399688638</v>
      </c>
      <c r="H293" s="28">
        <v>352.26116466117196</v>
      </c>
      <c r="I293" s="28">
        <v>351.9261383028981</v>
      </c>
      <c r="J293" s="28">
        <v>351.92872633732912</v>
      </c>
      <c r="K293" s="28">
        <v>350.60902632961631</v>
      </c>
      <c r="L293" s="28">
        <v>346.75014168240921</v>
      </c>
      <c r="M293" s="28">
        <v>344.82118061915105</v>
      </c>
      <c r="N293" s="28">
        <v>342.94076154104295</v>
      </c>
      <c r="O293" s="28">
        <v>340.95239913990002</v>
      </c>
      <c r="P293" s="28">
        <v>308.82768574673418</v>
      </c>
      <c r="Q293" s="28">
        <v>313.15379704291234</v>
      </c>
      <c r="R293" s="28">
        <v>309.59149935351093</v>
      </c>
      <c r="S293" s="28">
        <v>312.8479068406557</v>
      </c>
      <c r="T293" s="28">
        <v>316.97821736659267</v>
      </c>
      <c r="U293" s="28">
        <v>322.53800475219782</v>
      </c>
      <c r="V293" s="28">
        <v>324.1108860630323</v>
      </c>
      <c r="W293" s="28">
        <v>329.44441451558794</v>
      </c>
      <c r="X293" s="28">
        <v>326.88213297488568</v>
      </c>
      <c r="Y293" s="28">
        <v>324.17024974871896</v>
      </c>
      <c r="Z293" s="28">
        <v>321.35508929124404</v>
      </c>
      <c r="AA293" s="28">
        <v>326.27213075360345</v>
      </c>
      <c r="AB293" s="28">
        <v>323.25817976654457</v>
      </c>
      <c r="AC293" s="28">
        <v>320.10911668566138</v>
      </c>
      <c r="AD293" s="28">
        <v>320.84674143131946</v>
      </c>
      <c r="AE293" s="28">
        <v>325.46914898897444</v>
      </c>
      <c r="AF293" s="28">
        <v>322.05043450039369</v>
      </c>
      <c r="AG293" s="28">
        <v>318.49155584098327</v>
      </c>
      <c r="AH293" s="7"/>
    </row>
    <row r="294" spans="1:34" x14ac:dyDescent="0.3">
      <c r="B294" t="s">
        <v>334</v>
      </c>
      <c r="C294" s="28">
        <v>274.22433787369482</v>
      </c>
      <c r="D294" s="31">
        <v>238.16659031537</v>
      </c>
      <c r="E294" s="29">
        <v>298.43104163984685</v>
      </c>
      <c r="F294" s="31">
        <v>298.43104163984685</v>
      </c>
      <c r="G294" s="28">
        <v>298.43104163984685</v>
      </c>
      <c r="H294" s="28">
        <v>298.43104163984685</v>
      </c>
      <c r="I294" s="28">
        <v>298.43104163984685</v>
      </c>
      <c r="J294" s="28">
        <v>298.43104163984685</v>
      </c>
      <c r="K294" s="28">
        <v>298.43104163984685</v>
      </c>
      <c r="L294" s="28">
        <v>298.43104163984685</v>
      </c>
      <c r="M294" s="28">
        <v>298.43104163984685</v>
      </c>
      <c r="N294" s="28">
        <v>298.43104163984685</v>
      </c>
      <c r="O294" s="28">
        <v>298.43104163984685</v>
      </c>
      <c r="P294" s="28">
        <v>298.43104163984685</v>
      </c>
      <c r="Q294" s="28">
        <v>298.43104163984685</v>
      </c>
      <c r="R294" s="28">
        <v>298.43104163984685</v>
      </c>
      <c r="S294" s="28">
        <v>298.43104163984685</v>
      </c>
      <c r="T294" s="28">
        <v>298.43104163984685</v>
      </c>
      <c r="U294" s="28">
        <v>298.43104163984685</v>
      </c>
      <c r="V294" s="28">
        <v>298.43104163984685</v>
      </c>
      <c r="W294" s="28">
        <v>298.43104163984685</v>
      </c>
      <c r="X294" s="28">
        <v>298.43104163984685</v>
      </c>
      <c r="Y294" s="28">
        <v>298.43104163984685</v>
      </c>
      <c r="Z294" s="28">
        <v>298.43104163984685</v>
      </c>
      <c r="AA294" s="28">
        <v>298.43104163984685</v>
      </c>
      <c r="AB294" s="28">
        <v>298.43104163984685</v>
      </c>
      <c r="AC294" s="28">
        <v>298.43104163984685</v>
      </c>
      <c r="AD294" s="28">
        <v>298.43104163984685</v>
      </c>
      <c r="AE294" s="28">
        <v>298.43104163984685</v>
      </c>
      <c r="AF294" s="28">
        <v>298.43104163984685</v>
      </c>
      <c r="AG294" s="28">
        <v>298.43104163984685</v>
      </c>
      <c r="AH294" s="7"/>
    </row>
    <row r="295" spans="1:34" x14ac:dyDescent="0.3">
      <c r="A295" t="s">
        <v>335</v>
      </c>
      <c r="B295" t="s">
        <v>123</v>
      </c>
      <c r="C295" s="28">
        <v>19274.708528261228</v>
      </c>
      <c r="D295" s="31">
        <v>18918.895953797641</v>
      </c>
      <c r="E295" s="29">
        <v>18232.606083947001</v>
      </c>
      <c r="F295" s="31">
        <v>17773.425195620621</v>
      </c>
      <c r="G295" s="28">
        <v>17129.850363104026</v>
      </c>
      <c r="H295" s="28">
        <v>16867.533795006806</v>
      </c>
      <c r="I295" s="28">
        <v>16544.749619914804</v>
      </c>
      <c r="J295" s="28">
        <v>16248.811465324026</v>
      </c>
      <c r="K295" s="28">
        <v>16047.758735923835</v>
      </c>
      <c r="L295" s="28">
        <v>16048.764567236998</v>
      </c>
      <c r="M295" s="28">
        <v>15784.243900311041</v>
      </c>
      <c r="N295" s="28">
        <v>15609.674412487679</v>
      </c>
      <c r="O295" s="28">
        <v>15498.958286683051</v>
      </c>
      <c r="P295" s="28">
        <v>15290.414227745005</v>
      </c>
      <c r="Q295" s="28">
        <v>15115.118334638413</v>
      </c>
      <c r="R295" s="28">
        <v>14967.434240376499</v>
      </c>
      <c r="S295" s="28">
        <v>14878.501986124171</v>
      </c>
      <c r="T295" s="28">
        <v>14732.341483689674</v>
      </c>
      <c r="U295" s="28">
        <v>14590.442039729767</v>
      </c>
      <c r="V295" s="28">
        <v>14451.624987406443</v>
      </c>
      <c r="W295" s="28">
        <v>14315.535153982855</v>
      </c>
      <c r="X295" s="28">
        <v>14206.914133948569</v>
      </c>
      <c r="Y295" s="28">
        <v>14100.024995835376</v>
      </c>
      <c r="Z295" s="28">
        <v>13994.718790294499</v>
      </c>
      <c r="AA295" s="28">
        <v>13890.907500699874</v>
      </c>
      <c r="AB295" s="28">
        <v>13788.542969979031</v>
      </c>
      <c r="AC295" s="28">
        <v>13687.436976404855</v>
      </c>
      <c r="AD295" s="28">
        <v>13587.517823916891</v>
      </c>
      <c r="AE295" s="28">
        <v>13488.727482064574</v>
      </c>
      <c r="AF295" s="28">
        <v>13391.020129461123</v>
      </c>
      <c r="AG295" s="28">
        <v>13294.503050194764</v>
      </c>
      <c r="AH295" s="7"/>
    </row>
    <row r="296" spans="1:34" x14ac:dyDescent="0.3">
      <c r="B296" t="s">
        <v>329</v>
      </c>
      <c r="C296" s="28">
        <v>16655.934086564135</v>
      </c>
      <c r="D296" s="31">
        <v>16384.674068252309</v>
      </c>
      <c r="E296" s="29">
        <v>15777.16</v>
      </c>
      <c r="F296" s="31">
        <v>15367.658910545857</v>
      </c>
      <c r="G296" s="28">
        <v>14763.00935966844</v>
      </c>
      <c r="H296" s="28">
        <v>14521.593271151591</v>
      </c>
      <c r="I296" s="28">
        <v>14236.799572505533</v>
      </c>
      <c r="J296" s="28">
        <v>13975.526208203733</v>
      </c>
      <c r="K296" s="28">
        <v>13800.868859127886</v>
      </c>
      <c r="L296" s="28">
        <v>13799.293254327627</v>
      </c>
      <c r="M296" s="28">
        <v>13569.05036701933</v>
      </c>
      <c r="N296" s="28">
        <v>13418.706724581936</v>
      </c>
      <c r="O296" s="28">
        <v>13325.327725574871</v>
      </c>
      <c r="P296" s="28">
        <v>13143.214084686444</v>
      </c>
      <c r="Q296" s="28">
        <v>12988.482453470784</v>
      </c>
      <c r="R296" s="28">
        <v>12860.911229163305</v>
      </c>
      <c r="S296" s="28">
        <v>12785.097320755212</v>
      </c>
      <c r="T296" s="28">
        <v>12657.444078409257</v>
      </c>
      <c r="U296" s="28">
        <v>12532.975413051046</v>
      </c>
      <c r="V296" s="28">
        <v>12411.369026199029</v>
      </c>
      <c r="W296" s="28">
        <v>12289.533401213668</v>
      </c>
      <c r="X296" s="28">
        <v>12194.152241518224</v>
      </c>
      <c r="Y296" s="28">
        <v>12100.822590116204</v>
      </c>
      <c r="Z296" s="28">
        <v>12009.03106559441</v>
      </c>
      <c r="AA296" s="28">
        <v>11918.756656454812</v>
      </c>
      <c r="AB296" s="28">
        <v>11828.956535651418</v>
      </c>
      <c r="AC296" s="28">
        <v>11740.796098523813</v>
      </c>
      <c r="AD296" s="28">
        <v>11653.824804353784</v>
      </c>
      <c r="AE296" s="28">
        <v>11568.0153529212</v>
      </c>
      <c r="AF296" s="28">
        <v>11482.464545560346</v>
      </c>
      <c r="AG296" s="28">
        <v>11398.455046126312</v>
      </c>
      <c r="AH296" s="7"/>
    </row>
    <row r="297" spans="1:34" x14ac:dyDescent="0.3">
      <c r="B297" t="s">
        <v>330</v>
      </c>
      <c r="C297" s="28">
        <v>204.14274752502459</v>
      </c>
      <c r="D297" s="31">
        <v>201.04406766058949</v>
      </c>
      <c r="E297" s="29">
        <v>188.50458930338084</v>
      </c>
      <c r="F297" s="31">
        <v>188.5395216541219</v>
      </c>
      <c r="G297" s="28">
        <v>181.40786247497428</v>
      </c>
      <c r="H297" s="28">
        <v>177.94881242797248</v>
      </c>
      <c r="I297" s="28">
        <v>174.4476259700933</v>
      </c>
      <c r="J297" s="28">
        <v>171.35860655971615</v>
      </c>
      <c r="K297" s="28">
        <v>169.50222191763879</v>
      </c>
      <c r="L297" s="28">
        <v>169.47602677912258</v>
      </c>
      <c r="M297" s="28">
        <v>166.68699039703918</v>
      </c>
      <c r="N297" s="28">
        <v>164.90799955329416</v>
      </c>
      <c r="O297" s="28">
        <v>163.91773500735127</v>
      </c>
      <c r="P297" s="28">
        <v>161.66303652567004</v>
      </c>
      <c r="Q297" s="28">
        <v>160.15406384650862</v>
      </c>
      <c r="R297" s="28">
        <v>158.70023580553297</v>
      </c>
      <c r="S297" s="28">
        <v>157.94584869485769</v>
      </c>
      <c r="T297" s="28">
        <v>156.34744412376074</v>
      </c>
      <c r="U297" s="28">
        <v>154.88708121254197</v>
      </c>
      <c r="V297" s="28">
        <v>153.46109452318333</v>
      </c>
      <c r="W297" s="28">
        <v>152.44655675425849</v>
      </c>
      <c r="X297" s="28">
        <v>151.24211355298974</v>
      </c>
      <c r="Y297" s="28">
        <v>150.1602205389182</v>
      </c>
      <c r="Z297" s="28">
        <v>149.09601234639192</v>
      </c>
      <c r="AA297" s="28">
        <v>148.13860078619572</v>
      </c>
      <c r="AB297" s="28">
        <v>146.99332957271565</v>
      </c>
      <c r="AC297" s="28">
        <v>145.96135677776954</v>
      </c>
      <c r="AD297" s="28">
        <v>144.93987190725471</v>
      </c>
      <c r="AE297" s="28">
        <v>144.02275015143718</v>
      </c>
      <c r="AF297" s="28">
        <v>142.9161738198033</v>
      </c>
      <c r="AG297" s="28">
        <v>141.92028612441678</v>
      </c>
      <c r="AH297" s="7"/>
    </row>
    <row r="298" spans="1:34" x14ac:dyDescent="0.3">
      <c r="B298" t="s">
        <v>331</v>
      </c>
      <c r="C298" s="28">
        <v>1766.4051005097087</v>
      </c>
      <c r="D298" s="31">
        <v>1734.9443575856233</v>
      </c>
      <c r="E298" s="29">
        <v>1733.7850895367981</v>
      </c>
      <c r="F298" s="31">
        <v>1659.7898153061658</v>
      </c>
      <c r="G298" s="28">
        <v>1594.7555614611392</v>
      </c>
      <c r="H298" s="28">
        <v>1570.5344230428841</v>
      </c>
      <c r="I298" s="28">
        <v>1539.6374914667995</v>
      </c>
      <c r="J298" s="28">
        <v>1512.8787209573461</v>
      </c>
      <c r="K298" s="28">
        <v>1495.915848036198</v>
      </c>
      <c r="L298" s="28">
        <v>1497.3645817118913</v>
      </c>
      <c r="M298" s="28">
        <v>1472.6330896216664</v>
      </c>
      <c r="N298" s="28">
        <v>1456.5958501661523</v>
      </c>
      <c r="O298" s="28">
        <v>1446.3124569510194</v>
      </c>
      <c r="P298" s="28">
        <v>1427.8793216291501</v>
      </c>
      <c r="Q298" s="28">
        <v>1414.4092135352762</v>
      </c>
      <c r="R298" s="28">
        <v>1401.218970683017</v>
      </c>
      <c r="S298" s="28">
        <v>1393.0521312502281</v>
      </c>
      <c r="T298" s="28">
        <v>1380.3493280766584</v>
      </c>
      <c r="U298" s="28">
        <v>1367.3122869102742</v>
      </c>
      <c r="V298" s="28">
        <v>1354.3813792466649</v>
      </c>
      <c r="W298" s="28">
        <v>1343.9756792432277</v>
      </c>
      <c r="X298" s="28">
        <v>1334.7169984412367</v>
      </c>
      <c r="Y298" s="28">
        <v>1325.0333900327632</v>
      </c>
      <c r="Z298" s="28">
        <v>1315.312918280551</v>
      </c>
      <c r="AA298" s="28">
        <v>1305.4620209964826</v>
      </c>
      <c r="AB298" s="28">
        <v>1296.7002097911488</v>
      </c>
      <c r="AC298" s="28">
        <v>1287.4722202213711</v>
      </c>
      <c r="AD298" s="28">
        <v>1278.1475507863581</v>
      </c>
      <c r="AE298" s="28">
        <v>1268.7022777991208</v>
      </c>
      <c r="AF298" s="28">
        <v>1260.2588213038985</v>
      </c>
      <c r="AG298" s="28">
        <v>1251.3141898160654</v>
      </c>
      <c r="AH298" s="7"/>
    </row>
    <row r="299" spans="1:34" x14ac:dyDescent="0.3">
      <c r="B299" t="s">
        <v>332</v>
      </c>
      <c r="C299" s="28">
        <v>410.50872784527206</v>
      </c>
      <c r="D299" s="31">
        <v>371.28378551134642</v>
      </c>
      <c r="E299" s="29">
        <v>326.51108616500494</v>
      </c>
      <c r="F299" s="31">
        <v>319.14608875749957</v>
      </c>
      <c r="G299" s="28">
        <v>353.88214993754241</v>
      </c>
      <c r="H299" s="28">
        <v>358.72892484207034</v>
      </c>
      <c r="I299" s="28">
        <v>355.67372703779984</v>
      </c>
      <c r="J299" s="28">
        <v>351.73065219981197</v>
      </c>
      <c r="K299" s="28">
        <v>345.90171746651112</v>
      </c>
      <c r="L299" s="28">
        <v>346.51198372394657</v>
      </c>
      <c r="M299" s="28">
        <v>341.29562095698435</v>
      </c>
      <c r="N299" s="28">
        <v>336.32587675300618</v>
      </c>
      <c r="O299" s="28">
        <v>331.66882272027027</v>
      </c>
      <c r="P299" s="28">
        <v>327.28024045163465</v>
      </c>
      <c r="Q299" s="28">
        <v>323.00295479426575</v>
      </c>
      <c r="R299" s="28">
        <v>318.81762671941675</v>
      </c>
      <c r="S299" s="28">
        <v>315.87384362580599</v>
      </c>
      <c r="T299" s="28">
        <v>312.9205589510961</v>
      </c>
      <c r="U299" s="28">
        <v>310.75653309736646</v>
      </c>
      <c r="V299" s="28">
        <v>308.65039429326316</v>
      </c>
      <c r="W299" s="28">
        <v>306.56338671329769</v>
      </c>
      <c r="X299" s="28">
        <v>304.51475194918589</v>
      </c>
      <c r="Y299" s="28">
        <v>302.45597941463114</v>
      </c>
      <c r="Z299" s="28">
        <v>300.44227742014061</v>
      </c>
      <c r="AA299" s="28">
        <v>298.43725180994051</v>
      </c>
      <c r="AB299" s="28">
        <v>296.47445594535208</v>
      </c>
      <c r="AC299" s="28">
        <v>294.49438862562579</v>
      </c>
      <c r="AD299" s="28">
        <v>292.57677412785364</v>
      </c>
      <c r="AE299" s="28">
        <v>290.6472155816694</v>
      </c>
      <c r="AF299" s="28">
        <v>288.72382239478316</v>
      </c>
      <c r="AG299" s="28">
        <v>286.83025545925369</v>
      </c>
      <c r="AH299" s="7"/>
    </row>
    <row r="300" spans="1:34" x14ac:dyDescent="0.3">
      <c r="B300" t="s">
        <v>333</v>
      </c>
      <c r="C300" s="28">
        <v>134.96940732316276</v>
      </c>
      <c r="D300" s="31">
        <v>137.71160711877377</v>
      </c>
      <c r="E300" s="29">
        <v>94.826908756238367</v>
      </c>
      <c r="F300" s="31">
        <v>126.47244917139362</v>
      </c>
      <c r="G300" s="28">
        <v>124.97701937635075</v>
      </c>
      <c r="H300" s="28">
        <v>126.90995335671137</v>
      </c>
      <c r="I300" s="28">
        <v>126.3727927489999</v>
      </c>
      <c r="J300" s="28">
        <v>125.49886721783683</v>
      </c>
      <c r="K300" s="28">
        <v>123.75167919001775</v>
      </c>
      <c r="L300" s="28">
        <v>124.30031050882718</v>
      </c>
      <c r="M300" s="28">
        <v>122.75942213043896</v>
      </c>
      <c r="N300" s="28">
        <v>121.31955124770927</v>
      </c>
      <c r="O300" s="28">
        <v>119.91313624395741</v>
      </c>
      <c r="P300" s="28">
        <v>118.55913426652215</v>
      </c>
      <c r="Q300" s="28">
        <v>117.25123880599659</v>
      </c>
      <c r="R300" s="28">
        <v>115.96776781964314</v>
      </c>
      <c r="S300" s="28">
        <v>114.71443161248565</v>
      </c>
      <c r="T300" s="28">
        <v>113.46166394331807</v>
      </c>
      <c r="U300" s="28">
        <v>112.69231527295547</v>
      </c>
      <c r="V300" s="28">
        <v>111.94468295872086</v>
      </c>
      <c r="W300" s="28">
        <v>111.19771987282057</v>
      </c>
      <c r="X300" s="28">
        <v>110.46961830135082</v>
      </c>
      <c r="Y300" s="28">
        <v>109.73440554727588</v>
      </c>
      <c r="Z300" s="28">
        <v>109.01810646742123</v>
      </c>
      <c r="AA300" s="28">
        <v>108.29456046685858</v>
      </c>
      <c r="AB300" s="28">
        <v>107.60002883281528</v>
      </c>
      <c r="AC300" s="28">
        <v>106.89450207069396</v>
      </c>
      <c r="AD300" s="28">
        <v>106.21041255605779</v>
      </c>
      <c r="AE300" s="28">
        <v>105.52147542556419</v>
      </c>
      <c r="AF300" s="28">
        <v>104.83835619671164</v>
      </c>
      <c r="AG300" s="28">
        <v>104.16486248313404</v>
      </c>
      <c r="AH300" s="7"/>
    </row>
    <row r="301" spans="1:34" x14ac:dyDescent="0.3">
      <c r="B301" t="s">
        <v>334</v>
      </c>
      <c r="C301" s="28">
        <v>102.74845849392437</v>
      </c>
      <c r="D301" s="31">
        <v>89.238067668995583</v>
      </c>
      <c r="E301" s="29">
        <v>111.81841018558195</v>
      </c>
      <c r="F301" s="31">
        <v>111.81841018558195</v>
      </c>
      <c r="G301" s="28">
        <v>111.81841018558195</v>
      </c>
      <c r="H301" s="28">
        <v>111.81841018558195</v>
      </c>
      <c r="I301" s="28">
        <v>111.81841018558195</v>
      </c>
      <c r="J301" s="28">
        <v>111.81841018558195</v>
      </c>
      <c r="K301" s="28">
        <v>111.81841018558195</v>
      </c>
      <c r="L301" s="28">
        <v>111.81841018558195</v>
      </c>
      <c r="M301" s="28">
        <v>111.81841018558195</v>
      </c>
      <c r="N301" s="28">
        <v>111.81841018558195</v>
      </c>
      <c r="O301" s="28">
        <v>111.81841018558195</v>
      </c>
      <c r="P301" s="28">
        <v>111.81841018558195</v>
      </c>
      <c r="Q301" s="28">
        <v>111.81841018558195</v>
      </c>
      <c r="R301" s="28">
        <v>111.81841018558195</v>
      </c>
      <c r="S301" s="28">
        <v>111.81841018558195</v>
      </c>
      <c r="T301" s="28">
        <v>111.81841018558195</v>
      </c>
      <c r="U301" s="28">
        <v>111.81841018558195</v>
      </c>
      <c r="V301" s="28">
        <v>111.81841018558195</v>
      </c>
      <c r="W301" s="28">
        <v>111.81841018558195</v>
      </c>
      <c r="X301" s="28">
        <v>111.81841018558195</v>
      </c>
      <c r="Y301" s="28">
        <v>111.81841018558195</v>
      </c>
      <c r="Z301" s="28">
        <v>111.81841018558195</v>
      </c>
      <c r="AA301" s="28">
        <v>111.81841018558195</v>
      </c>
      <c r="AB301" s="28">
        <v>111.81841018558195</v>
      </c>
      <c r="AC301" s="28">
        <v>111.81841018558195</v>
      </c>
      <c r="AD301" s="28">
        <v>111.81841018558195</v>
      </c>
      <c r="AE301" s="28">
        <v>111.81841018558195</v>
      </c>
      <c r="AF301" s="28">
        <v>111.81841018558195</v>
      </c>
      <c r="AG301" s="28">
        <v>111.81841018558195</v>
      </c>
      <c r="AH301" s="7"/>
    </row>
    <row r="302" spans="1:34" x14ac:dyDescent="0.3">
      <c r="A302" t="s">
        <v>336</v>
      </c>
      <c r="B302" t="s">
        <v>123</v>
      </c>
      <c r="C302" s="28">
        <v>1881.4092855918395</v>
      </c>
      <c r="D302" s="31">
        <v>1837.2496018320182</v>
      </c>
      <c r="E302" s="29">
        <v>1814.371846951733</v>
      </c>
      <c r="F302" s="31">
        <v>1837.743667122696</v>
      </c>
      <c r="G302" s="28">
        <v>1869.2350787912428</v>
      </c>
      <c r="H302" s="28">
        <v>1870.261006209513</v>
      </c>
      <c r="I302" s="28">
        <v>1872.2042020855254</v>
      </c>
      <c r="J302" s="28">
        <v>1872.8269458841773</v>
      </c>
      <c r="K302" s="28">
        <v>1874.6890412064095</v>
      </c>
      <c r="L302" s="28">
        <v>1873.770691509317</v>
      </c>
      <c r="M302" s="28">
        <v>1873.3903956548172</v>
      </c>
      <c r="N302" s="28">
        <v>1873.0654692318428</v>
      </c>
      <c r="O302" s="28">
        <v>1874.460923800553</v>
      </c>
      <c r="P302" s="28">
        <v>1872.5775810369905</v>
      </c>
      <c r="Q302" s="28">
        <v>1872.3938969948442</v>
      </c>
      <c r="R302" s="28">
        <v>1872.2151361490394</v>
      </c>
      <c r="S302" s="28">
        <v>1874.1235130563105</v>
      </c>
      <c r="T302" s="28">
        <v>1872.6943625998399</v>
      </c>
      <c r="U302" s="28">
        <v>1873.9336622501403</v>
      </c>
      <c r="V302" s="28">
        <v>1875.19019203375</v>
      </c>
      <c r="W302" s="28">
        <v>1878.1012629972906</v>
      </c>
      <c r="X302" s="28">
        <v>1877.7068337139619</v>
      </c>
      <c r="Y302" s="28">
        <v>1878.9429168629945</v>
      </c>
      <c r="Z302" s="28">
        <v>1880.200575168102</v>
      </c>
      <c r="AA302" s="28">
        <v>1883.0862397017365</v>
      </c>
      <c r="AB302" s="28">
        <v>1882.6940825259983</v>
      </c>
      <c r="AC302" s="28">
        <v>1883.9218641949392</v>
      </c>
      <c r="AD302" s="28">
        <v>1885.1838698007568</v>
      </c>
      <c r="AE302" s="28">
        <v>1888.0592896351957</v>
      </c>
      <c r="AF302" s="28">
        <v>1887.6623178808647</v>
      </c>
      <c r="AG302" s="28">
        <v>1889.3754271149999</v>
      </c>
      <c r="AH302" s="7"/>
    </row>
    <row r="303" spans="1:34" x14ac:dyDescent="0.3">
      <c r="B303" t="s">
        <v>329</v>
      </c>
      <c r="C303" s="28">
        <v>593.57574806374168</v>
      </c>
      <c r="D303" s="31">
        <v>586.324645703844</v>
      </c>
      <c r="E303" s="29">
        <v>555.99852844373288</v>
      </c>
      <c r="F303" s="31">
        <v>533.96653673674291</v>
      </c>
      <c r="G303" s="28">
        <v>541.06818077188495</v>
      </c>
      <c r="H303" s="28">
        <v>539.18148571728489</v>
      </c>
      <c r="I303" s="28">
        <v>537.80721512601394</v>
      </c>
      <c r="J303" s="28">
        <v>535.47420931644388</v>
      </c>
      <c r="K303" s="28">
        <v>535.92649137457397</v>
      </c>
      <c r="L303" s="28">
        <v>533.57850828688197</v>
      </c>
      <c r="M303" s="28">
        <v>532.83058819569692</v>
      </c>
      <c r="N303" s="28">
        <v>532.14121939513291</v>
      </c>
      <c r="O303" s="28">
        <v>533.01398858021389</v>
      </c>
      <c r="P303" s="28">
        <v>530.88795362748294</v>
      </c>
      <c r="Q303" s="28">
        <v>530.31521463519289</v>
      </c>
      <c r="R303" s="28">
        <v>529.77157542973987</v>
      </c>
      <c r="S303" s="28">
        <v>530.74392800315991</v>
      </c>
      <c r="T303" s="28">
        <v>528.7103641039979</v>
      </c>
      <c r="U303" s="28">
        <v>528.20381301142595</v>
      </c>
      <c r="V303" s="28">
        <v>527.71136650319397</v>
      </c>
      <c r="W303" s="28">
        <v>528.72837081635396</v>
      </c>
      <c r="X303" s="28">
        <v>526.74348488841088</v>
      </c>
      <c r="Y303" s="28">
        <v>526.2688997578349</v>
      </c>
      <c r="Z303" s="28">
        <v>525.79991705687996</v>
      </c>
      <c r="AA303" s="28">
        <v>526.82688736249895</v>
      </c>
      <c r="AB303" s="28">
        <v>524.85818924366095</v>
      </c>
      <c r="AC303" s="28">
        <v>524.38821919099087</v>
      </c>
      <c r="AD303" s="28">
        <v>523.91928085709492</v>
      </c>
      <c r="AE303" s="28">
        <v>524.93650294570398</v>
      </c>
      <c r="AF303" s="28">
        <v>522.99077213183193</v>
      </c>
      <c r="AG303" s="28">
        <v>522.93695634634889</v>
      </c>
      <c r="AH303" s="7"/>
    </row>
    <row r="304" spans="1:34" x14ac:dyDescent="0.3">
      <c r="B304" t="s">
        <v>330</v>
      </c>
      <c r="C304" s="28">
        <v>88.71913291861128</v>
      </c>
      <c r="D304" s="31">
        <v>92.071964266532191</v>
      </c>
      <c r="E304" s="29">
        <v>88.920118212542192</v>
      </c>
      <c r="F304" s="31">
        <v>90.739934641665172</v>
      </c>
      <c r="G304" s="28">
        <v>91.406829937649334</v>
      </c>
      <c r="H304" s="28">
        <v>91.947425553712577</v>
      </c>
      <c r="I304" s="28">
        <v>92.498384230606518</v>
      </c>
      <c r="J304" s="28">
        <v>93.037260854846096</v>
      </c>
      <c r="K304" s="28">
        <v>93.615425160482815</v>
      </c>
      <c r="L304" s="28">
        <v>94.150600167932168</v>
      </c>
      <c r="M304" s="28">
        <v>94.710332030903004</v>
      </c>
      <c r="N304" s="28">
        <v>95.27103664582873</v>
      </c>
      <c r="O304" s="28">
        <v>95.855786208543336</v>
      </c>
      <c r="P304" s="28">
        <v>96.394722981956392</v>
      </c>
      <c r="Q304" s="28">
        <v>96.957586921297263</v>
      </c>
      <c r="R304" s="28">
        <v>97.521041920334994</v>
      </c>
      <c r="S304" s="28">
        <v>98.107930501041608</v>
      </c>
      <c r="T304" s="28">
        <v>98.648950181889177</v>
      </c>
      <c r="U304" s="28">
        <v>99.213539355415321</v>
      </c>
      <c r="V304" s="28">
        <v>99.778527442602694</v>
      </c>
      <c r="W304" s="28">
        <v>100.36684619293717</v>
      </c>
      <c r="X304" s="28">
        <v>100.90938584678969</v>
      </c>
      <c r="Y304" s="28">
        <v>101.47526482646144</v>
      </c>
      <c r="Z304" s="28">
        <v>102.04143514796445</v>
      </c>
      <c r="AA304" s="28">
        <v>102.63074922376094</v>
      </c>
      <c r="AB304" s="28">
        <v>103.17439704186597</v>
      </c>
      <c r="AC304" s="28">
        <v>103.74122243091375</v>
      </c>
      <c r="AD304" s="28">
        <v>104.30828293170929</v>
      </c>
      <c r="AE304" s="28">
        <v>104.89834857397284</v>
      </c>
      <c r="AF304" s="28">
        <v>105.44320977534355</v>
      </c>
      <c r="AG304" s="28">
        <v>106.01621860902199</v>
      </c>
      <c r="AH304" s="7"/>
    </row>
    <row r="305" spans="1:34" x14ac:dyDescent="0.3">
      <c r="B305" t="s">
        <v>331</v>
      </c>
      <c r="C305" s="28">
        <v>993.11450403536173</v>
      </c>
      <c r="D305" s="31">
        <v>968.24596819651288</v>
      </c>
      <c r="E305" s="29">
        <v>1001.6766110726933</v>
      </c>
      <c r="F305" s="31">
        <v>1038.1742807649102</v>
      </c>
      <c r="G305" s="28">
        <v>1040.8088729611095</v>
      </c>
      <c r="H305" s="28">
        <v>1042.5196342809145</v>
      </c>
      <c r="I305" s="28">
        <v>1044.2027290567387</v>
      </c>
      <c r="J305" s="28">
        <v>1045.751196820961</v>
      </c>
      <c r="K305" s="28">
        <v>1047.5235445139601</v>
      </c>
      <c r="L305" s="28">
        <v>1049.0806050470144</v>
      </c>
      <c r="M305" s="28">
        <v>1048.9446242830722</v>
      </c>
      <c r="N305" s="28">
        <v>1048.8103233435597</v>
      </c>
      <c r="O305" s="28">
        <v>1048.7993588209551</v>
      </c>
      <c r="P305" s="28">
        <v>1048.5330987227612</v>
      </c>
      <c r="Q305" s="28">
        <v>1048.411176602563</v>
      </c>
      <c r="R305" s="28">
        <v>1048.2895693447745</v>
      </c>
      <c r="S305" s="28">
        <v>1048.2980423179213</v>
      </c>
      <c r="T305" s="28">
        <v>1048.0427862286454</v>
      </c>
      <c r="U305" s="28">
        <v>1048.4547804358447</v>
      </c>
      <c r="V305" s="28">
        <v>1048.8624084075075</v>
      </c>
      <c r="W305" s="28">
        <v>1049.4047425805693</v>
      </c>
      <c r="X305" s="28">
        <v>1049.6852119204982</v>
      </c>
      <c r="Y305" s="28">
        <v>1050.0862955925579</v>
      </c>
      <c r="Z305" s="28">
        <v>1050.4929255662526</v>
      </c>
      <c r="AA305" s="28">
        <v>1051.0223408510944</v>
      </c>
      <c r="AB305" s="28">
        <v>1051.2994429492728</v>
      </c>
      <c r="AC305" s="28">
        <v>1051.6990764703869</v>
      </c>
      <c r="AD305" s="28">
        <v>1052.1084733895843</v>
      </c>
      <c r="AE305" s="28">
        <v>1052.6406684279193</v>
      </c>
      <c r="AF305" s="28">
        <v>1052.9146306913162</v>
      </c>
      <c r="AG305" s="28">
        <v>1053.3721433368</v>
      </c>
      <c r="AH305" s="7"/>
    </row>
    <row r="306" spans="1:34" x14ac:dyDescent="0.3">
      <c r="B306" t="s">
        <v>332</v>
      </c>
      <c r="C306" s="28">
        <v>130.56646643722851</v>
      </c>
      <c r="D306" s="31">
        <v>118.44429515344423</v>
      </c>
      <c r="E306" s="29">
        <v>102.60359046605807</v>
      </c>
      <c r="F306" s="31">
        <v>99.899843626709782</v>
      </c>
      <c r="G306" s="28">
        <v>118.66802246540105</v>
      </c>
      <c r="H306" s="28">
        <v>119.1024195963313</v>
      </c>
      <c r="I306" s="28">
        <v>119.76747133404426</v>
      </c>
      <c r="J306" s="28">
        <v>120.27523302388309</v>
      </c>
      <c r="K306" s="28">
        <v>119.49722804340665</v>
      </c>
      <c r="L306" s="28">
        <v>118.92572763685735</v>
      </c>
      <c r="M306" s="28">
        <v>118.7997960511195</v>
      </c>
      <c r="N306" s="28">
        <v>118.66400670169467</v>
      </c>
      <c r="O306" s="28">
        <v>118.55461297131232</v>
      </c>
      <c r="P306" s="28">
        <v>118.47073279070483</v>
      </c>
      <c r="Q306" s="28">
        <v>118.36765765945768</v>
      </c>
      <c r="R306" s="28">
        <v>118.24701780792113</v>
      </c>
      <c r="S306" s="28">
        <v>118.54705624817872</v>
      </c>
      <c r="T306" s="28">
        <v>118.83102366828135</v>
      </c>
      <c r="U306" s="28">
        <v>119.39127140791399</v>
      </c>
      <c r="V306" s="28">
        <v>119.95641716483784</v>
      </c>
      <c r="W306" s="28">
        <v>120.51376457044162</v>
      </c>
      <c r="X306" s="28">
        <v>121.07256413022552</v>
      </c>
      <c r="Y306" s="28">
        <v>121.61485549260887</v>
      </c>
      <c r="Z306" s="28">
        <v>122.16374180117828</v>
      </c>
      <c r="AA306" s="28">
        <v>122.70548705541043</v>
      </c>
      <c r="AB306" s="28">
        <v>123.25464160057962</v>
      </c>
      <c r="AC306" s="28">
        <v>123.78715920801142</v>
      </c>
      <c r="AD306" s="28">
        <v>124.33698839352741</v>
      </c>
      <c r="AE306" s="28">
        <v>124.873287626513</v>
      </c>
      <c r="AF306" s="28">
        <v>125.40396356315651</v>
      </c>
      <c r="AG306" s="28">
        <v>125.93966674861028</v>
      </c>
      <c r="AH306" s="7"/>
    </row>
    <row r="307" spans="1:34" x14ac:dyDescent="0.3">
      <c r="B307" t="s">
        <v>333</v>
      </c>
      <c r="C307" s="28">
        <v>42.928389571182464</v>
      </c>
      <c r="D307" s="31">
        <v>43.931770996050467</v>
      </c>
      <c r="E307" s="29">
        <v>29.798624682135344</v>
      </c>
      <c r="F307" s="31">
        <v>39.588697278096681</v>
      </c>
      <c r="G307" s="28">
        <v>41.908798580626843</v>
      </c>
      <c r="H307" s="28">
        <v>42.135666986698503</v>
      </c>
      <c r="I307" s="28">
        <v>42.554028263550727</v>
      </c>
      <c r="J307" s="28">
        <v>42.91467179347174</v>
      </c>
      <c r="K307" s="28">
        <v>42.751978039414539</v>
      </c>
      <c r="L307" s="28">
        <v>42.660876296059818</v>
      </c>
      <c r="M307" s="28">
        <v>42.730681019454167</v>
      </c>
      <c r="N307" s="28">
        <v>42.804509071055556</v>
      </c>
      <c r="O307" s="28">
        <v>42.862803144957091</v>
      </c>
      <c r="P307" s="28">
        <v>42.916698839513728</v>
      </c>
      <c r="Q307" s="28">
        <v>42.967887101761939</v>
      </c>
      <c r="R307" s="28">
        <v>43.011557571697658</v>
      </c>
      <c r="S307" s="28">
        <v>43.052181911437586</v>
      </c>
      <c r="T307" s="28">
        <v>43.086864342454824</v>
      </c>
      <c r="U307" s="28">
        <v>43.295883964969036</v>
      </c>
      <c r="V307" s="28">
        <v>43.507098441036838</v>
      </c>
      <c r="W307" s="28">
        <v>43.713164762417257</v>
      </c>
      <c r="X307" s="28">
        <v>43.921812853466221</v>
      </c>
      <c r="Y307" s="28">
        <v>44.123227118960109</v>
      </c>
      <c r="Z307" s="28">
        <v>44.328181521255559</v>
      </c>
      <c r="AA307" s="28">
        <v>44.526401134400416</v>
      </c>
      <c r="AB307" s="28">
        <v>44.733037616047596</v>
      </c>
      <c r="AC307" s="28">
        <v>44.931812820065005</v>
      </c>
      <c r="AD307" s="28">
        <v>45.136470154269517</v>
      </c>
      <c r="AE307" s="28">
        <v>45.336107986515103</v>
      </c>
      <c r="AF307" s="28">
        <v>45.535367644645035</v>
      </c>
      <c r="AG307" s="28">
        <v>45.736067999647602</v>
      </c>
      <c r="AH307" s="7"/>
    </row>
    <row r="308" spans="1:34" x14ac:dyDescent="0.3">
      <c r="B308" t="s">
        <v>334</v>
      </c>
      <c r="C308" s="28">
        <v>32.505044565714073</v>
      </c>
      <c r="D308" s="31">
        <v>28.230957515634458</v>
      </c>
      <c r="E308" s="29">
        <v>35.374374074571236</v>
      </c>
      <c r="F308" s="31">
        <v>35.374374074571236</v>
      </c>
      <c r="G308" s="28">
        <v>35.374374074571236</v>
      </c>
      <c r="H308" s="28">
        <v>35.374374074571236</v>
      </c>
      <c r="I308" s="28">
        <v>35.374374074571236</v>
      </c>
      <c r="J308" s="28">
        <v>35.374374074571236</v>
      </c>
      <c r="K308" s="28">
        <v>35.374374074571236</v>
      </c>
      <c r="L308" s="28">
        <v>35.374374074571236</v>
      </c>
      <c r="M308" s="28">
        <v>35.374374074571236</v>
      </c>
      <c r="N308" s="28">
        <v>35.374374074571236</v>
      </c>
      <c r="O308" s="28">
        <v>35.374374074571236</v>
      </c>
      <c r="P308" s="28">
        <v>35.374374074571236</v>
      </c>
      <c r="Q308" s="28">
        <v>35.374374074571236</v>
      </c>
      <c r="R308" s="28">
        <v>35.374374074571236</v>
      </c>
      <c r="S308" s="28">
        <v>35.374374074571236</v>
      </c>
      <c r="T308" s="28">
        <v>35.374374074571236</v>
      </c>
      <c r="U308" s="28">
        <v>35.374374074571236</v>
      </c>
      <c r="V308" s="28">
        <v>35.374374074571236</v>
      </c>
      <c r="W308" s="28">
        <v>35.374374074571236</v>
      </c>
      <c r="X308" s="28">
        <v>35.374374074571236</v>
      </c>
      <c r="Y308" s="28">
        <v>35.374374074571236</v>
      </c>
      <c r="Z308" s="28">
        <v>35.374374074571236</v>
      </c>
      <c r="AA308" s="28">
        <v>35.374374074571236</v>
      </c>
      <c r="AB308" s="28">
        <v>35.374374074571236</v>
      </c>
      <c r="AC308" s="28">
        <v>35.374374074571236</v>
      </c>
      <c r="AD308" s="28">
        <v>35.374374074571236</v>
      </c>
      <c r="AE308" s="28">
        <v>35.374374074571236</v>
      </c>
      <c r="AF308" s="28">
        <v>35.374374074571236</v>
      </c>
      <c r="AG308" s="28">
        <v>35.374374074571236</v>
      </c>
      <c r="AH308" s="7"/>
    </row>
    <row r="309" spans="1:34" x14ac:dyDescent="0.3">
      <c r="A309" t="s">
        <v>337</v>
      </c>
      <c r="B309" t="s">
        <v>337</v>
      </c>
      <c r="C309" s="28">
        <v>26.04208804973447</v>
      </c>
      <c r="D309" s="31">
        <v>24.401946411612322</v>
      </c>
      <c r="E309" s="29">
        <v>20.889348857469653</v>
      </c>
      <c r="F309" s="31">
        <v>20.889348857469653</v>
      </c>
      <c r="G309" s="28">
        <v>20.889348857469653</v>
      </c>
      <c r="H309" s="28">
        <v>20.889348857469653</v>
      </c>
      <c r="I309" s="28">
        <v>20.889348857469653</v>
      </c>
      <c r="J309" s="28">
        <v>20.889348857469653</v>
      </c>
      <c r="K309" s="28">
        <v>20.889348857469653</v>
      </c>
      <c r="L309" s="28">
        <v>20.889348857469653</v>
      </c>
      <c r="M309" s="28">
        <v>20.889348857469653</v>
      </c>
      <c r="N309" s="28">
        <v>20.889348857469653</v>
      </c>
      <c r="O309" s="28">
        <v>20.889348857469653</v>
      </c>
      <c r="P309" s="28">
        <v>20.889348857469653</v>
      </c>
      <c r="Q309" s="28">
        <v>20.889348857469653</v>
      </c>
      <c r="R309" s="28">
        <v>20.889348857469653</v>
      </c>
      <c r="S309" s="28">
        <v>20.889348857469653</v>
      </c>
      <c r="T309" s="28">
        <v>20.889348857469653</v>
      </c>
      <c r="U309" s="28">
        <v>20.889348857469653</v>
      </c>
      <c r="V309" s="28">
        <v>20.889348857469653</v>
      </c>
      <c r="W309" s="28">
        <v>20.889348857469653</v>
      </c>
      <c r="X309" s="28">
        <v>20.889348857469653</v>
      </c>
      <c r="Y309" s="28">
        <v>20.889348857469653</v>
      </c>
      <c r="Z309" s="28">
        <v>20.889348857469653</v>
      </c>
      <c r="AA309" s="28">
        <v>20.889348857469653</v>
      </c>
      <c r="AB309" s="28">
        <v>20.889348857469653</v>
      </c>
      <c r="AC309" s="28">
        <v>20.889348857469653</v>
      </c>
      <c r="AD309" s="28">
        <v>20.889348857469653</v>
      </c>
      <c r="AE309" s="28">
        <v>20.889348857469653</v>
      </c>
      <c r="AF309" s="28">
        <v>20.889348857469653</v>
      </c>
      <c r="AG309" s="28">
        <v>20.889348857469653</v>
      </c>
      <c r="AH309" s="7"/>
    </row>
    <row r="310" spans="1:34" x14ac:dyDescent="0.3">
      <c r="A310" t="s">
        <v>338</v>
      </c>
      <c r="B310" t="s">
        <v>123</v>
      </c>
      <c r="C310" s="28">
        <v>42869.25742798276</v>
      </c>
      <c r="D310" s="28">
        <v>42320.552750999232</v>
      </c>
      <c r="E310" s="29">
        <v>41345.504468844381</v>
      </c>
      <c r="F310" s="31">
        <v>40604.315092630131</v>
      </c>
      <c r="G310" s="28">
        <v>39089.424322443163</v>
      </c>
      <c r="H310" s="28">
        <v>38542.861451919161</v>
      </c>
      <c r="I310" s="28">
        <v>38337.877310231699</v>
      </c>
      <c r="J310" s="28">
        <v>38238.508974081786</v>
      </c>
      <c r="K310" s="28">
        <v>38305.308732243393</v>
      </c>
      <c r="L310" s="28">
        <v>38203.816993737128</v>
      </c>
      <c r="M310" s="28">
        <v>38033.889470821763</v>
      </c>
      <c r="N310" s="28">
        <v>37300.386050735484</v>
      </c>
      <c r="O310" s="28">
        <v>36597.051338983576</v>
      </c>
      <c r="P310" s="28">
        <v>35759.771119581586</v>
      </c>
      <c r="Q310" s="28">
        <v>35592.639420093903</v>
      </c>
      <c r="R310" s="28">
        <v>35342.952647276383</v>
      </c>
      <c r="S310" s="28">
        <v>35214.502792446816</v>
      </c>
      <c r="T310" s="28">
        <v>34969.395124271272</v>
      </c>
      <c r="U310" s="28">
        <v>34881.332776515686</v>
      </c>
      <c r="V310" s="28">
        <v>34739.800234307353</v>
      </c>
      <c r="W310" s="28">
        <v>34657.81819443492</v>
      </c>
      <c r="X310" s="28">
        <v>34488.309589206081</v>
      </c>
      <c r="Y310" s="28">
        <v>34320.218781384268</v>
      </c>
      <c r="Z310" s="28">
        <v>34152.111124482137</v>
      </c>
      <c r="AA310" s="28">
        <v>34097.619430856888</v>
      </c>
      <c r="AB310" s="28">
        <v>33928.673758410761</v>
      </c>
      <c r="AC310" s="28">
        <v>33760.882852335562</v>
      </c>
      <c r="AD310" s="28">
        <v>33649.34606840177</v>
      </c>
      <c r="AE310" s="28">
        <v>33595.98828049493</v>
      </c>
      <c r="AF310" s="28">
        <v>33426.870403817251</v>
      </c>
      <c r="AG310" s="28">
        <v>33259.652210622371</v>
      </c>
      <c r="AH310" s="7"/>
    </row>
    <row r="311" spans="1:34" x14ac:dyDescent="0.3">
      <c r="F311" s="37">
        <v>0</v>
      </c>
      <c r="G311" s="37">
        <v>0</v>
      </c>
      <c r="H311" s="37">
        <v>0</v>
      </c>
      <c r="I311" s="37">
        <v>0</v>
      </c>
      <c r="J311" s="37">
        <v>0</v>
      </c>
      <c r="K311" s="37">
        <v>0</v>
      </c>
      <c r="L311" s="37">
        <v>0</v>
      </c>
      <c r="M311" s="37">
        <v>0</v>
      </c>
      <c r="N311" s="37">
        <v>0</v>
      </c>
      <c r="O311" s="37">
        <v>0</v>
      </c>
      <c r="P311" s="37">
        <v>0</v>
      </c>
      <c r="Q311" s="37">
        <v>0</v>
      </c>
      <c r="R311" s="37">
        <v>0</v>
      </c>
      <c r="S311" s="37">
        <v>0</v>
      </c>
      <c r="T311" s="37">
        <v>0</v>
      </c>
      <c r="U311" s="37">
        <v>0</v>
      </c>
      <c r="V311" s="37">
        <v>0</v>
      </c>
      <c r="W311" s="37">
        <v>0</v>
      </c>
      <c r="X311" s="37">
        <v>0</v>
      </c>
      <c r="Y311" s="37">
        <v>0</v>
      </c>
      <c r="Z311" s="37">
        <v>0</v>
      </c>
      <c r="AA311" s="37">
        <v>0</v>
      </c>
      <c r="AB311" s="37">
        <v>0</v>
      </c>
      <c r="AC311" s="37">
        <v>0</v>
      </c>
      <c r="AD311" s="37">
        <v>0</v>
      </c>
      <c r="AE311" s="37">
        <v>0</v>
      </c>
      <c r="AF311" s="37">
        <v>0</v>
      </c>
      <c r="AG311" s="37">
        <v>0</v>
      </c>
    </row>
    <row r="312" spans="1:34" x14ac:dyDescent="0.3">
      <c r="A312" s="8" t="s">
        <v>339</v>
      </c>
      <c r="B312" s="8"/>
      <c r="C312" s="8">
        <v>2020</v>
      </c>
      <c r="D312" s="9">
        <v>2021</v>
      </c>
      <c r="E312" s="10">
        <v>2022</v>
      </c>
      <c r="F312" s="9">
        <v>2023</v>
      </c>
      <c r="G312" s="9">
        <v>2024</v>
      </c>
      <c r="H312" s="9">
        <v>2025</v>
      </c>
      <c r="I312" s="9">
        <v>2026</v>
      </c>
      <c r="J312" s="9">
        <v>2027</v>
      </c>
      <c r="K312" s="9">
        <v>2028</v>
      </c>
      <c r="L312" s="9">
        <v>2029</v>
      </c>
      <c r="M312" s="9">
        <v>2030</v>
      </c>
      <c r="N312" s="9">
        <v>2031</v>
      </c>
      <c r="O312" s="9">
        <v>2032</v>
      </c>
      <c r="P312" s="9">
        <v>2033</v>
      </c>
      <c r="Q312" s="9">
        <v>2034</v>
      </c>
      <c r="R312" s="9">
        <v>2035</v>
      </c>
      <c r="S312" s="9">
        <v>2036</v>
      </c>
      <c r="T312" s="9">
        <v>2037</v>
      </c>
      <c r="U312" s="9">
        <v>2038</v>
      </c>
      <c r="V312" s="9">
        <v>2039</v>
      </c>
      <c r="W312" s="9">
        <v>2040</v>
      </c>
      <c r="X312" s="9">
        <v>2041</v>
      </c>
      <c r="Y312" s="9">
        <v>2042</v>
      </c>
      <c r="Z312" s="9">
        <v>2043</v>
      </c>
      <c r="AA312" s="9">
        <v>2044</v>
      </c>
      <c r="AB312" s="9">
        <v>2045</v>
      </c>
      <c r="AC312" s="9">
        <v>2046</v>
      </c>
      <c r="AD312" s="9">
        <v>2047</v>
      </c>
      <c r="AE312" s="9">
        <v>2048</v>
      </c>
      <c r="AF312" s="9">
        <v>2049</v>
      </c>
      <c r="AG312" s="9">
        <v>2050</v>
      </c>
    </row>
    <row r="313" spans="1:34" x14ac:dyDescent="0.3">
      <c r="A313" t="s">
        <v>123</v>
      </c>
      <c r="B313" t="s">
        <v>340</v>
      </c>
      <c r="C313" s="28">
        <v>925.47434304012495</v>
      </c>
      <c r="D313" s="28">
        <v>906.58725300726201</v>
      </c>
      <c r="E313" s="29">
        <v>645.31843069363458</v>
      </c>
      <c r="F313" s="31">
        <v>733.8433354210465</v>
      </c>
      <c r="G313" s="28">
        <v>522.67531433483236</v>
      </c>
      <c r="H313" s="28">
        <v>539.45214825691892</v>
      </c>
      <c r="I313" s="28">
        <v>566.16585694371406</v>
      </c>
      <c r="J313" s="28">
        <v>600.32315193116392</v>
      </c>
      <c r="K313" s="28">
        <v>635.32254122756603</v>
      </c>
      <c r="L313" s="28">
        <v>670.82337493028353</v>
      </c>
      <c r="M313" s="28">
        <v>657.93035792603496</v>
      </c>
      <c r="N313" s="28">
        <v>617.73530659816697</v>
      </c>
      <c r="O313" s="28">
        <v>571.90610550748079</v>
      </c>
      <c r="P313" s="28">
        <v>587.7288263809296</v>
      </c>
      <c r="Q313" s="28">
        <v>566.44484096731958</v>
      </c>
      <c r="R313" s="28">
        <v>554.36539306108625</v>
      </c>
      <c r="S313" s="28">
        <v>478.49663999210588</v>
      </c>
      <c r="T313" s="28">
        <v>345.52497342442985</v>
      </c>
      <c r="U313" s="28">
        <v>331.99095263838899</v>
      </c>
      <c r="V313" s="28">
        <v>322.42633135455253</v>
      </c>
      <c r="W313" s="28">
        <v>310.35495150163752</v>
      </c>
      <c r="X313" s="28">
        <v>306.7561349867201</v>
      </c>
      <c r="Y313" s="28">
        <v>303.01192112257831</v>
      </c>
      <c r="Z313" s="28">
        <v>299.34354404377518</v>
      </c>
      <c r="AA313" s="28">
        <v>287.9603321022887</v>
      </c>
      <c r="AB313" s="28">
        <v>285.10241884225161</v>
      </c>
      <c r="AC313" s="28">
        <v>282.06039416996828</v>
      </c>
      <c r="AD313" s="28">
        <v>275.13112611519136</v>
      </c>
      <c r="AE313" s="28">
        <v>264.31326881859331</v>
      </c>
      <c r="AF313" s="28">
        <v>262.05946346185647</v>
      </c>
      <c r="AG313" s="28">
        <v>259.87716960870421</v>
      </c>
    </row>
    <row r="314" spans="1:34" x14ac:dyDescent="0.3">
      <c r="B314" t="s">
        <v>341</v>
      </c>
      <c r="C314" s="28">
        <v>6985.2744408355102</v>
      </c>
      <c r="D314" s="31">
        <v>6773.0369986216656</v>
      </c>
      <c r="E314" s="29">
        <v>6724.1790165684397</v>
      </c>
      <c r="F314" s="31">
        <v>6580.5064845619017</v>
      </c>
      <c r="G314" s="28">
        <v>6594.6567905818119</v>
      </c>
      <c r="H314" s="28">
        <v>6532.8631446074714</v>
      </c>
      <c r="I314" s="28">
        <v>6507.7706837651776</v>
      </c>
      <c r="J314" s="28">
        <v>6494.5710722093563</v>
      </c>
      <c r="K314" s="28">
        <v>6497.318162056903</v>
      </c>
      <c r="L314" s="28">
        <v>6471.0947205302054</v>
      </c>
      <c r="M314" s="28">
        <v>6445.9192266900927</v>
      </c>
      <c r="N314" s="28">
        <v>6355.1795755633493</v>
      </c>
      <c r="O314" s="28">
        <v>6261.3031671736289</v>
      </c>
      <c r="P314" s="28">
        <v>6081.7036484923283</v>
      </c>
      <c r="Q314" s="28">
        <v>6074.6331137061761</v>
      </c>
      <c r="R314" s="28">
        <v>6033.4099233877123</v>
      </c>
      <c r="S314" s="28">
        <v>6039.2997704828022</v>
      </c>
      <c r="T314" s="28">
        <v>6037.4501131086818</v>
      </c>
      <c r="U314" s="28">
        <v>6043.2592246429558</v>
      </c>
      <c r="V314" s="28">
        <v>6031.8840133836529</v>
      </c>
      <c r="W314" s="28">
        <v>6039.7784306102303</v>
      </c>
      <c r="X314" s="28">
        <v>6013.9943615553102</v>
      </c>
      <c r="Y314" s="28">
        <v>5987.3006799490186</v>
      </c>
      <c r="Z314" s="28">
        <v>5960.1683540595586</v>
      </c>
      <c r="AA314" s="28">
        <v>5967.0626371146236</v>
      </c>
      <c r="AB314" s="28">
        <v>5939.9933368040884</v>
      </c>
      <c r="AC314" s="28">
        <v>5912.0579458923876</v>
      </c>
      <c r="AD314" s="28">
        <v>5901.1431947675974</v>
      </c>
      <c r="AE314" s="28">
        <v>5907.2418273716803</v>
      </c>
      <c r="AF314" s="28">
        <v>5878.9363305616944</v>
      </c>
      <c r="AG314" s="28">
        <v>5850.5169630866894</v>
      </c>
    </row>
    <row r="315" spans="1:34" x14ac:dyDescent="0.3">
      <c r="B315" t="s">
        <v>342</v>
      </c>
      <c r="C315" s="28">
        <v>34958.508644107125</v>
      </c>
      <c r="D315" s="31">
        <v>34640.928499370304</v>
      </c>
      <c r="E315" s="29">
        <v>33976.007021582307</v>
      </c>
      <c r="F315" s="31">
        <v>33289.965272647183</v>
      </c>
      <c r="G315" s="28">
        <v>31972.092217526519</v>
      </c>
      <c r="H315" s="28">
        <v>31470.546159054771</v>
      </c>
      <c r="I315" s="28">
        <v>31263.940769522807</v>
      </c>
      <c r="J315" s="28">
        <v>31143.614749941265</v>
      </c>
      <c r="K315" s="28">
        <v>31172.668028958924</v>
      </c>
      <c r="L315" s="28">
        <v>31061.898898276639</v>
      </c>
      <c r="M315" s="28">
        <v>30930.039886205635</v>
      </c>
      <c r="N315" s="28">
        <v>30327.471168573968</v>
      </c>
      <c r="O315" s="28">
        <v>29763.842066302466</v>
      </c>
      <c r="P315" s="28">
        <v>29090.338644708329</v>
      </c>
      <c r="Q315" s="28">
        <v>28951.561465420407</v>
      </c>
      <c r="R315" s="28">
        <v>28755.177330827584</v>
      </c>
      <c r="S315" s="28">
        <v>28696.706381971908</v>
      </c>
      <c r="T315" s="28">
        <v>28586.42003773816</v>
      </c>
      <c r="U315" s="28">
        <v>28506.082599234342</v>
      </c>
      <c r="V315" s="28">
        <v>28385.489889569148</v>
      </c>
      <c r="W315" s="28">
        <v>28307.684812323052</v>
      </c>
      <c r="X315" s="28">
        <v>28167.559092664051</v>
      </c>
      <c r="Y315" s="28">
        <v>28029.906180312671</v>
      </c>
      <c r="Z315" s="28">
        <v>27892.599226378803</v>
      </c>
      <c r="AA315" s="28">
        <v>27842.596461639976</v>
      </c>
      <c r="AB315" s="28">
        <v>27703.578002764421</v>
      </c>
      <c r="AC315" s="28">
        <v>27566.764512273206</v>
      </c>
      <c r="AD315" s="28">
        <v>27473.071747518981</v>
      </c>
      <c r="AE315" s="28">
        <v>27424.433184304657</v>
      </c>
      <c r="AF315" s="28">
        <v>27285.8746097937</v>
      </c>
      <c r="AG315" s="28">
        <v>27149.258077926977</v>
      </c>
    </row>
    <row r="316" spans="1:34" x14ac:dyDescent="0.3">
      <c r="B316" t="s">
        <v>343</v>
      </c>
      <c r="C316" s="28">
        <v>42869.25742798276</v>
      </c>
      <c r="D316" s="28">
        <v>42320.552750999232</v>
      </c>
      <c r="E316" s="29">
        <v>41345.504468844381</v>
      </c>
      <c r="F316" s="31">
        <v>40604.315092630131</v>
      </c>
      <c r="G316" s="28">
        <v>39089.424322443163</v>
      </c>
      <c r="H316" s="28">
        <v>38542.861451919161</v>
      </c>
      <c r="I316" s="28">
        <v>38337.877310231699</v>
      </c>
      <c r="J316" s="28">
        <v>38238.508974081786</v>
      </c>
      <c r="K316" s="28">
        <v>38305.308732243393</v>
      </c>
      <c r="L316" s="28">
        <v>38203.816993737128</v>
      </c>
      <c r="M316" s="28">
        <v>38033.889470821763</v>
      </c>
      <c r="N316" s="28">
        <v>37300.386050735484</v>
      </c>
      <c r="O316" s="28">
        <v>36597.051338983576</v>
      </c>
      <c r="P316" s="28">
        <v>35759.771119581586</v>
      </c>
      <c r="Q316" s="28">
        <v>35592.639420093903</v>
      </c>
      <c r="R316" s="28">
        <v>35342.952647276383</v>
      </c>
      <c r="S316" s="28">
        <v>35214.502792446816</v>
      </c>
      <c r="T316" s="28">
        <v>34969.395124271272</v>
      </c>
      <c r="U316" s="28">
        <v>34881.332776515686</v>
      </c>
      <c r="V316" s="28">
        <v>34739.800234307353</v>
      </c>
      <c r="W316" s="28">
        <v>34657.81819443492</v>
      </c>
      <c r="X316" s="28">
        <v>34488.309589206081</v>
      </c>
      <c r="Y316" s="28">
        <v>34320.218781384268</v>
      </c>
      <c r="Z316" s="28">
        <v>34152.111124482137</v>
      </c>
      <c r="AA316" s="28">
        <v>34097.619430856888</v>
      </c>
      <c r="AB316" s="28">
        <v>33928.673758410761</v>
      </c>
      <c r="AC316" s="28">
        <v>33760.882852335562</v>
      </c>
      <c r="AD316" s="28">
        <v>33649.34606840177</v>
      </c>
      <c r="AE316" s="28">
        <v>33595.98828049493</v>
      </c>
      <c r="AF316" s="28">
        <v>33426.870403817251</v>
      </c>
      <c r="AG316" s="28">
        <v>33259.652210622371</v>
      </c>
    </row>
    <row r="317" spans="1:34" x14ac:dyDescent="0.3">
      <c r="A317" t="s">
        <v>344</v>
      </c>
      <c r="B317" t="s">
        <v>158</v>
      </c>
      <c r="C317" s="28">
        <v>17408.726435986791</v>
      </c>
      <c r="D317" s="31">
        <v>17370.967013527366</v>
      </c>
      <c r="E317" s="29">
        <v>17361.761124302935</v>
      </c>
      <c r="F317" s="31">
        <v>17105.640177709549</v>
      </c>
      <c r="G317" s="28">
        <v>16391.525173854752</v>
      </c>
      <c r="H317" s="28">
        <v>16136.127655737866</v>
      </c>
      <c r="I317" s="28">
        <v>16218.532872436565</v>
      </c>
      <c r="J317" s="28">
        <v>16364.266254159718</v>
      </c>
      <c r="K317" s="28">
        <v>16568.847550896418</v>
      </c>
      <c r="L317" s="28">
        <v>16461.554685742256</v>
      </c>
      <c r="M317" s="28">
        <v>16562.819865842484</v>
      </c>
      <c r="N317" s="28">
        <v>16112.459592072151</v>
      </c>
      <c r="O317" s="28">
        <v>15641.827398725836</v>
      </c>
      <c r="P317" s="28">
        <v>15154.219037665442</v>
      </c>
      <c r="Q317" s="28">
        <v>15171.663184314435</v>
      </c>
      <c r="R317" s="28">
        <v>15104.258046483368</v>
      </c>
      <c r="S317" s="28">
        <v>15120.799090436609</v>
      </c>
      <c r="T317" s="28">
        <v>15141.230679011078</v>
      </c>
      <c r="U317" s="28">
        <v>15186.735204235192</v>
      </c>
      <c r="V317" s="28">
        <v>15189.074662344608</v>
      </c>
      <c r="W317" s="28">
        <v>15232.500487496996</v>
      </c>
      <c r="X317" s="28">
        <v>15190.395849047012</v>
      </c>
      <c r="Y317" s="28">
        <v>15147.054289833455</v>
      </c>
      <c r="Z317" s="28">
        <v>15102.497957381744</v>
      </c>
      <c r="AA317" s="28">
        <v>15142.100047771277</v>
      </c>
      <c r="AB317" s="28">
        <v>15095.448317632634</v>
      </c>
      <c r="AC317" s="28">
        <v>15047.724272794349</v>
      </c>
      <c r="AD317" s="28">
        <v>15041.920651519635</v>
      </c>
      <c r="AE317" s="28">
        <v>15078.393090055122</v>
      </c>
      <c r="AF317" s="28">
        <v>15027.891173286289</v>
      </c>
      <c r="AG317" s="28">
        <v>14975.761098359399</v>
      </c>
    </row>
    <row r="318" spans="1:34" x14ac:dyDescent="0.3">
      <c r="B318" t="s">
        <v>345</v>
      </c>
      <c r="C318" s="28">
        <v>16849.64822182549</v>
      </c>
      <c r="D318" s="31">
        <v>16575.351783210848</v>
      </c>
      <c r="E318" s="29">
        <v>15955.96359507657</v>
      </c>
      <c r="F318" s="31">
        <v>15546.396388667326</v>
      </c>
      <c r="G318" s="28">
        <v>14934.931769225495</v>
      </c>
      <c r="H318" s="28">
        <v>14690.184815899693</v>
      </c>
      <c r="I318" s="28">
        <v>14402.04296753527</v>
      </c>
      <c r="J318" s="28">
        <v>14137.819302114998</v>
      </c>
      <c r="K318" s="28">
        <v>13961.331399510063</v>
      </c>
      <c r="L318" s="28">
        <v>13959.708809271251</v>
      </c>
      <c r="M318" s="28">
        <v>13726.811158111255</v>
      </c>
      <c r="N318" s="28">
        <v>13574.769601891247</v>
      </c>
      <c r="O318" s="28">
        <v>13480.385989485856</v>
      </c>
      <c r="P318" s="28">
        <v>13296.119242327954</v>
      </c>
      <c r="Q318" s="28">
        <v>13139.946618262218</v>
      </c>
      <c r="R318" s="28">
        <v>13010.986779257637</v>
      </c>
      <c r="S318" s="28">
        <v>12934.452053863384</v>
      </c>
      <c r="T318" s="28">
        <v>12805.268184586528</v>
      </c>
      <c r="U318" s="28">
        <v>12679.406695190668</v>
      </c>
      <c r="V318" s="28">
        <v>12556.440450759083</v>
      </c>
      <c r="W318" s="28">
        <v>12433.640105991379</v>
      </c>
      <c r="X318" s="28">
        <v>12337.102794347338</v>
      </c>
      <c r="Y318" s="28">
        <v>12242.738990695259</v>
      </c>
      <c r="Z318" s="28">
        <v>12149.930154601621</v>
      </c>
      <c r="AA318" s="28">
        <v>12058.745324970183</v>
      </c>
      <c r="AB318" s="28">
        <v>11967.845674661239</v>
      </c>
      <c r="AC318" s="28">
        <v>11878.69874092009</v>
      </c>
      <c r="AD318" s="28">
        <v>11790.75097579061</v>
      </c>
      <c r="AE318" s="28">
        <v>11704.069440424832</v>
      </c>
      <c r="AF318" s="28">
        <v>11617.456316588699</v>
      </c>
      <c r="AG318" s="28">
        <v>11532.492577260064</v>
      </c>
    </row>
    <row r="319" spans="1:34" x14ac:dyDescent="0.3">
      <c r="B319" t="s">
        <v>336</v>
      </c>
      <c r="C319" s="28">
        <v>677.76267276631688</v>
      </c>
      <c r="D319" s="31">
        <v>673.64914108624669</v>
      </c>
      <c r="E319" s="29">
        <v>640.34255884528341</v>
      </c>
      <c r="F319" s="31">
        <v>619.98896291278572</v>
      </c>
      <c r="G319" s="28">
        <v>627.69553108874686</v>
      </c>
      <c r="H319" s="28">
        <v>626.29394405968583</v>
      </c>
      <c r="I319" s="28">
        <v>625.42518619344946</v>
      </c>
      <c r="J319" s="28">
        <v>623.58945030902544</v>
      </c>
      <c r="K319" s="28">
        <v>624.54933519492067</v>
      </c>
      <c r="L319" s="28">
        <v>622.69565990560613</v>
      </c>
      <c r="M319" s="28">
        <v>622.46911889436876</v>
      </c>
      <c r="N319" s="28">
        <v>622.30223125304315</v>
      </c>
      <c r="O319" s="28">
        <v>623.68893473325079</v>
      </c>
      <c r="P319" s="28">
        <v>622.06062135740785</v>
      </c>
      <c r="Q319" s="28">
        <v>622.01191948622852</v>
      </c>
      <c r="R319" s="28">
        <v>621.99276172905149</v>
      </c>
      <c r="S319" s="28">
        <v>623.51549431438798</v>
      </c>
      <c r="T319" s="28">
        <v>621.98143078303247</v>
      </c>
      <c r="U319" s="28">
        <v>622.0009564509578</v>
      </c>
      <c r="V319" s="28">
        <v>622.03503310793144</v>
      </c>
      <c r="W319" s="28">
        <v>623.6044754771525</v>
      </c>
      <c r="X319" s="28">
        <v>622.12070591217673</v>
      </c>
      <c r="Y319" s="28">
        <v>622.17315642643337</v>
      </c>
      <c r="Z319" s="28">
        <v>622.23137103791237</v>
      </c>
      <c r="AA319" s="28">
        <v>623.81134554099083</v>
      </c>
      <c r="AB319" s="28">
        <v>622.34426711302046</v>
      </c>
      <c r="AC319" s="28">
        <v>622.40175520124171</v>
      </c>
      <c r="AD319" s="28">
        <v>622.46037685121462</v>
      </c>
      <c r="AE319" s="28">
        <v>624.03091046717611</v>
      </c>
      <c r="AF319" s="28">
        <v>622.58737656118649</v>
      </c>
      <c r="AG319" s="28">
        <v>623.06465894999178</v>
      </c>
    </row>
    <row r="320" spans="1:34" x14ac:dyDescent="0.3">
      <c r="B320" t="s">
        <v>337</v>
      </c>
      <c r="C320" s="28">
        <v>22.371313528528102</v>
      </c>
      <c r="D320" s="31">
        <v>20.960561545850343</v>
      </c>
      <c r="E320" s="29">
        <v>17.939743357524318</v>
      </c>
      <c r="F320" s="31">
        <v>17.939743357524318</v>
      </c>
      <c r="G320" s="28">
        <v>17.939743357524318</v>
      </c>
      <c r="H320" s="28">
        <v>17.939743357524318</v>
      </c>
      <c r="I320" s="28">
        <v>17.939743357524318</v>
      </c>
      <c r="J320" s="28">
        <v>17.939743357524318</v>
      </c>
      <c r="K320" s="28">
        <v>17.939743357524318</v>
      </c>
      <c r="L320" s="28">
        <v>17.939743357524318</v>
      </c>
      <c r="M320" s="28">
        <v>17.939743357524318</v>
      </c>
      <c r="N320" s="28">
        <v>17.939743357524318</v>
      </c>
      <c r="O320" s="28">
        <v>17.939743357524318</v>
      </c>
      <c r="P320" s="28">
        <v>17.939743357524318</v>
      </c>
      <c r="Q320" s="28">
        <v>17.939743357524318</v>
      </c>
      <c r="R320" s="28">
        <v>17.939743357524318</v>
      </c>
      <c r="S320" s="28">
        <v>17.939743357524318</v>
      </c>
      <c r="T320" s="28">
        <v>17.939743357524318</v>
      </c>
      <c r="U320" s="28">
        <v>17.939743357524318</v>
      </c>
      <c r="V320" s="28">
        <v>17.939743357524318</v>
      </c>
      <c r="W320" s="28">
        <v>17.939743357524318</v>
      </c>
      <c r="X320" s="28">
        <v>17.939743357524318</v>
      </c>
      <c r="Y320" s="28">
        <v>17.939743357524318</v>
      </c>
      <c r="Z320" s="28">
        <v>17.939743357524318</v>
      </c>
      <c r="AA320" s="28">
        <v>17.939743357524318</v>
      </c>
      <c r="AB320" s="28">
        <v>17.939743357524318</v>
      </c>
      <c r="AC320" s="28">
        <v>17.939743357524318</v>
      </c>
      <c r="AD320" s="28">
        <v>17.939743357524318</v>
      </c>
      <c r="AE320" s="28">
        <v>17.939743357524318</v>
      </c>
      <c r="AF320" s="28">
        <v>17.939743357524318</v>
      </c>
      <c r="AG320" s="28">
        <v>17.939743357524318</v>
      </c>
    </row>
    <row r="321" spans="1:33" x14ac:dyDescent="0.3">
      <c r="A321" t="s">
        <v>346</v>
      </c>
      <c r="B321" t="s">
        <v>158</v>
      </c>
      <c r="C321" s="28">
        <v>3666.0480470070293</v>
      </c>
      <c r="D321" s="31">
        <v>3561.5633857227963</v>
      </c>
      <c r="E321" s="29">
        <v>3542.3759517901381</v>
      </c>
      <c r="F321" s="31">
        <v>3446.027298608396</v>
      </c>
      <c r="G321" s="28">
        <v>3469.3276457179686</v>
      </c>
      <c r="H321" s="28">
        <v>3424.8359024541433</v>
      </c>
      <c r="I321" s="28">
        <v>3431.4550152663223</v>
      </c>
      <c r="J321" s="28">
        <v>3446.9981311966917</v>
      </c>
      <c r="K321" s="28">
        <v>3471.4979556212838</v>
      </c>
      <c r="L321" s="28">
        <v>3442.1682965258437</v>
      </c>
      <c r="M321" s="28">
        <v>3447.2984896399598</v>
      </c>
      <c r="N321" s="28">
        <v>3377.8787660670887</v>
      </c>
      <c r="O321" s="28">
        <v>3298.9779990582547</v>
      </c>
      <c r="P321" s="28">
        <v>3142.6107152619397</v>
      </c>
      <c r="Q321" s="28">
        <v>3153.541724489332</v>
      </c>
      <c r="R321" s="28">
        <v>3129.9625920004146</v>
      </c>
      <c r="S321" s="28">
        <v>3146.6516117642241</v>
      </c>
      <c r="T321" s="28">
        <v>3160.4555892347107</v>
      </c>
      <c r="U321" s="28">
        <v>3180.5225523028075</v>
      </c>
      <c r="V321" s="28">
        <v>3183.2392779704396</v>
      </c>
      <c r="W321" s="28">
        <v>3202.5406584940615</v>
      </c>
      <c r="X321" s="28">
        <v>3187.2315040673188</v>
      </c>
      <c r="Y321" s="28">
        <v>3171.3457257987857</v>
      </c>
      <c r="Z321" s="28">
        <v>3154.9999809853766</v>
      </c>
      <c r="AA321" s="28">
        <v>3172.6897075856546</v>
      </c>
      <c r="AB321" s="28">
        <v>3155.5224712823883</v>
      </c>
      <c r="AC321" s="28">
        <v>3137.869095064892</v>
      </c>
      <c r="AD321" s="28">
        <v>3137.2429151623101</v>
      </c>
      <c r="AE321" s="28">
        <v>3153.6561687362059</v>
      </c>
      <c r="AF321" s="28">
        <v>3134.9144789711554</v>
      </c>
      <c r="AG321" s="28">
        <v>3116.339831229971</v>
      </c>
    </row>
    <row r="322" spans="1:33" x14ac:dyDescent="0.3">
      <c r="B322" t="s">
        <v>345</v>
      </c>
      <c r="C322" s="28">
        <v>2187.3424406186496</v>
      </c>
      <c r="D322" s="31">
        <v>2116.5944957990205</v>
      </c>
      <c r="E322" s="29">
        <v>2069.9971699286134</v>
      </c>
      <c r="F322" s="31">
        <v>1988.7379475963187</v>
      </c>
      <c r="G322" s="28">
        <v>1958.1231643166</v>
      </c>
      <c r="H322" s="28">
        <v>1938.6206155648251</v>
      </c>
      <c r="I322" s="28">
        <v>1904.5154494449562</v>
      </c>
      <c r="J322" s="28">
        <v>1873.6748858056098</v>
      </c>
      <c r="K322" s="28">
        <v>1850.8572470381707</v>
      </c>
      <c r="L322" s="28">
        <v>1852.9370372713372</v>
      </c>
      <c r="M322" s="28">
        <v>1822.8549098837641</v>
      </c>
      <c r="N322" s="28">
        <v>1801.7668491631421</v>
      </c>
      <c r="O322" s="28">
        <v>1786.840750767655</v>
      </c>
      <c r="P322" s="28">
        <v>1763.9174409649459</v>
      </c>
      <c r="Q322" s="28">
        <v>1746.102067384616</v>
      </c>
      <c r="R322" s="28">
        <v>1728.661283113634</v>
      </c>
      <c r="S322" s="28">
        <v>1717.5170904627196</v>
      </c>
      <c r="T322" s="28">
        <v>1701.7932249742441</v>
      </c>
      <c r="U322" s="28">
        <v>1686.5246190805615</v>
      </c>
      <c r="V322" s="28">
        <v>1671.4214435030572</v>
      </c>
      <c r="W322" s="28">
        <v>1658.878917933074</v>
      </c>
      <c r="X322" s="28">
        <v>1647.5233111142979</v>
      </c>
      <c r="Y322" s="28">
        <v>1635.7331894072579</v>
      </c>
      <c r="Z322" s="28">
        <v>1623.9521190398732</v>
      </c>
      <c r="AA322" s="28">
        <v>1612.0492050772491</v>
      </c>
      <c r="AB322" s="28">
        <v>1601.2788562993956</v>
      </c>
      <c r="AC322" s="28">
        <v>1590.0253232284888</v>
      </c>
      <c r="AD322" s="28">
        <v>1578.7380253846402</v>
      </c>
      <c r="AE322" s="28">
        <v>1567.3181560285964</v>
      </c>
      <c r="AF322" s="28">
        <v>1556.9070464901313</v>
      </c>
      <c r="AG322" s="28">
        <v>1546.0272002659833</v>
      </c>
    </row>
    <row r="323" spans="1:33" x14ac:dyDescent="0.3">
      <c r="B323" t="s">
        <v>336</v>
      </c>
      <c r="C323" s="31">
        <v>1128.2131786886262</v>
      </c>
      <c r="D323" s="31">
        <v>1091.4377322340868</v>
      </c>
      <c r="E323" s="29">
        <v>1108.8562893497428</v>
      </c>
      <c r="F323" s="31">
        <v>1142.7916328572423</v>
      </c>
      <c r="G323" s="31">
        <v>1164.256375047298</v>
      </c>
      <c r="H323" s="31">
        <v>1166.4570210885574</v>
      </c>
      <c r="I323" s="31">
        <v>1168.850613553954</v>
      </c>
      <c r="J323" s="31">
        <v>1170.9484497071087</v>
      </c>
      <c r="K323" s="31">
        <v>1172.0133538975028</v>
      </c>
      <c r="L323" s="31">
        <v>1173.0397812330798</v>
      </c>
      <c r="M323" s="31">
        <v>1172.816221666423</v>
      </c>
      <c r="N323" s="31">
        <v>1172.5843548331729</v>
      </c>
      <c r="O323" s="31">
        <v>1172.5348118477739</v>
      </c>
      <c r="P323" s="31">
        <v>1172.2258867654975</v>
      </c>
      <c r="Q323" s="31">
        <v>1172.0397163322823</v>
      </c>
      <c r="R323" s="31">
        <v>1171.836442773719</v>
      </c>
      <c r="S323" s="31">
        <v>1172.1814627559136</v>
      </c>
      <c r="T323" s="31">
        <v>1172.2516933997813</v>
      </c>
      <c r="U323" s="31">
        <v>1173.2624477596421</v>
      </c>
      <c r="V323" s="31">
        <v>1174.2736864102105</v>
      </c>
      <c r="W323" s="31">
        <v>1175.4092486831496</v>
      </c>
      <c r="X323" s="31">
        <v>1176.2899408737476</v>
      </c>
      <c r="Y323" s="31">
        <v>1177.2721592430298</v>
      </c>
      <c r="Z323" s="31">
        <v>1178.266648534363</v>
      </c>
      <c r="AA323" s="31">
        <v>1179.3741189517739</v>
      </c>
      <c r="AB323" s="31">
        <v>1180.2424037223589</v>
      </c>
      <c r="AC323" s="31">
        <v>1181.2139220990612</v>
      </c>
      <c r="AD323" s="31">
        <v>1182.2126487207013</v>
      </c>
      <c r="AE323" s="31">
        <v>1183.3178971069331</v>
      </c>
      <c r="AF323" s="31">
        <v>1184.1651996004618</v>
      </c>
      <c r="AG323" s="31">
        <v>1185.2003260907895</v>
      </c>
    </row>
    <row r="324" spans="1:33" x14ac:dyDescent="0.3">
      <c r="B324" t="s">
        <v>337</v>
      </c>
      <c r="C324" s="28">
        <v>3.6707745212063685</v>
      </c>
      <c r="D324" s="31">
        <v>3.4413848657619774</v>
      </c>
      <c r="E324" s="29">
        <v>2.9496054999453345</v>
      </c>
      <c r="F324" s="31">
        <v>2.9496054999453345</v>
      </c>
      <c r="G324" s="28">
        <v>2.9496054999453345</v>
      </c>
      <c r="H324" s="28">
        <v>2.9496054999453345</v>
      </c>
      <c r="I324" s="28">
        <v>2.9496054999453345</v>
      </c>
      <c r="J324" s="28">
        <v>2.9496054999453345</v>
      </c>
      <c r="K324" s="28">
        <v>2.9496054999453345</v>
      </c>
      <c r="L324" s="28">
        <v>2.9496054999453345</v>
      </c>
      <c r="M324" s="28">
        <v>2.9496054999453345</v>
      </c>
      <c r="N324" s="28">
        <v>2.9496054999453345</v>
      </c>
      <c r="O324" s="28">
        <v>2.9496054999453345</v>
      </c>
      <c r="P324" s="28">
        <v>2.9496054999453345</v>
      </c>
      <c r="Q324" s="28">
        <v>2.9496054999453345</v>
      </c>
      <c r="R324" s="28">
        <v>2.9496054999453345</v>
      </c>
      <c r="S324" s="28">
        <v>2.9496054999453345</v>
      </c>
      <c r="T324" s="28">
        <v>2.9496054999453345</v>
      </c>
      <c r="U324" s="28">
        <v>2.9496054999453345</v>
      </c>
      <c r="V324" s="28">
        <v>2.9496054999453345</v>
      </c>
      <c r="W324" s="28">
        <v>2.9496054999453345</v>
      </c>
      <c r="X324" s="28">
        <v>2.9496054999453345</v>
      </c>
      <c r="Y324" s="28">
        <v>2.9496054999453345</v>
      </c>
      <c r="Z324" s="28">
        <v>2.9496054999453345</v>
      </c>
      <c r="AA324" s="28">
        <v>2.9496054999453345</v>
      </c>
      <c r="AB324" s="28">
        <v>2.9496054999453345</v>
      </c>
      <c r="AC324" s="28">
        <v>2.9496054999453345</v>
      </c>
      <c r="AD324" s="28">
        <v>2.9496054999453345</v>
      </c>
      <c r="AE324" s="28">
        <v>2.9496054999453345</v>
      </c>
      <c r="AF324" s="28">
        <v>2.9496054999453345</v>
      </c>
      <c r="AG324" s="28">
        <v>2.9496054999453345</v>
      </c>
    </row>
    <row r="325" spans="1:33" x14ac:dyDescent="0.3">
      <c r="A325" t="s">
        <v>347</v>
      </c>
      <c r="B325" t="s">
        <v>158</v>
      </c>
      <c r="C325" s="28">
        <v>612.3230430861413</v>
      </c>
      <c r="D325" s="28">
        <v>607.47484970780772</v>
      </c>
      <c r="E325" s="29">
        <v>373.50011299510766</v>
      </c>
      <c r="F325" s="28">
        <v>420.58940471140295</v>
      </c>
      <c r="G325" s="28">
        <v>208.5967121177016</v>
      </c>
      <c r="H325" s="28">
        <v>223.21374365335586</v>
      </c>
      <c r="I325" s="28">
        <v>250.04625167101025</v>
      </c>
      <c r="J325" s="28">
        <v>284.71682865970217</v>
      </c>
      <c r="K325" s="28">
        <v>321.62609973798055</v>
      </c>
      <c r="L325" s="28">
        <v>356.66940386524334</v>
      </c>
      <c r="M325" s="28">
        <v>345.24747051598865</v>
      </c>
      <c r="N325" s="28">
        <v>306.41846201924892</v>
      </c>
      <c r="O325" s="28">
        <v>261.93738185841312</v>
      </c>
      <c r="P325" s="28">
        <v>279.06020901474056</v>
      </c>
      <c r="Q325" s="28">
        <v>259.03293079940784</v>
      </c>
      <c r="R325" s="28">
        <v>248.19328340959225</v>
      </c>
      <c r="S325" s="28">
        <v>173.53724220802945</v>
      </c>
      <c r="T325" s="28">
        <v>41.783660878503753</v>
      </c>
      <c r="U325" s="28">
        <v>28.809969140311296</v>
      </c>
      <c r="V325" s="28">
        <v>19.781765694641649</v>
      </c>
      <c r="W325" s="28">
        <v>8.251282606246491</v>
      </c>
      <c r="X325" s="28">
        <v>5.1719195717498678</v>
      </c>
      <c r="Y325" s="28">
        <v>1.9615041961891393</v>
      </c>
      <c r="Z325" s="28">
        <v>-1.1955282050547851</v>
      </c>
      <c r="AA325" s="28">
        <v>-12.053413759123487</v>
      </c>
      <c r="AB325" s="28">
        <v>-14.42343186676446</v>
      </c>
      <c r="AC325" s="28">
        <v>-16.958704980943864</v>
      </c>
      <c r="AD325" s="28">
        <v>-23.408540855289132</v>
      </c>
      <c r="AE325" s="28">
        <v>-33.737098853639168</v>
      </c>
      <c r="AF325" s="28">
        <v>-35.507044639653401</v>
      </c>
      <c r="AG325" s="28">
        <v>-37.216545134230614</v>
      </c>
    </row>
    <row r="326" spans="1:33" x14ac:dyDescent="0.3">
      <c r="B326" t="s">
        <v>345</v>
      </c>
      <c r="C326" s="28">
        <v>237.71786581708713</v>
      </c>
      <c r="D326" s="31">
        <v>226.94967478776937</v>
      </c>
      <c r="E326" s="29">
        <v>206.64531894182034</v>
      </c>
      <c r="F326" s="31">
        <v>238.29085935697557</v>
      </c>
      <c r="G326" s="28">
        <v>236.79542956193271</v>
      </c>
      <c r="H326" s="28">
        <v>238.72836354229332</v>
      </c>
      <c r="I326" s="28">
        <v>238.19120293458184</v>
      </c>
      <c r="J326" s="28">
        <v>237.31727740341879</v>
      </c>
      <c r="K326" s="28">
        <v>235.57008937559971</v>
      </c>
      <c r="L326" s="28">
        <v>236.11872069440915</v>
      </c>
      <c r="M326" s="28">
        <v>234.57783231602093</v>
      </c>
      <c r="N326" s="28">
        <v>233.13796143329122</v>
      </c>
      <c r="O326" s="28">
        <v>231.73154642953938</v>
      </c>
      <c r="P326" s="28">
        <v>230.3775444521041</v>
      </c>
      <c r="Q326" s="28">
        <v>229.06964899157856</v>
      </c>
      <c r="R326" s="28">
        <v>227.78617800522511</v>
      </c>
      <c r="S326" s="28">
        <v>226.53284179806761</v>
      </c>
      <c r="T326" s="28">
        <v>225.28007412890003</v>
      </c>
      <c r="U326" s="28">
        <v>224.51072545853742</v>
      </c>
      <c r="V326" s="28">
        <v>223.76309314430281</v>
      </c>
      <c r="W326" s="28">
        <v>223.01613005840252</v>
      </c>
      <c r="X326" s="28">
        <v>222.28802848693277</v>
      </c>
      <c r="Y326" s="28">
        <v>221.55281573285782</v>
      </c>
      <c r="Z326" s="28">
        <v>220.83651665300317</v>
      </c>
      <c r="AA326" s="28">
        <v>220.11297065244054</v>
      </c>
      <c r="AB326" s="28">
        <v>219.41843901839724</v>
      </c>
      <c r="AC326" s="28">
        <v>218.7129122562759</v>
      </c>
      <c r="AD326" s="28">
        <v>218.02882274163974</v>
      </c>
      <c r="AE326" s="28">
        <v>217.33988561114614</v>
      </c>
      <c r="AF326" s="28">
        <v>216.6567663822936</v>
      </c>
      <c r="AG326" s="28">
        <v>215.98327266871598</v>
      </c>
    </row>
    <row r="327" spans="1:33" x14ac:dyDescent="0.3">
      <c r="B327" t="s">
        <v>336</v>
      </c>
      <c r="C327" s="31">
        <v>75.433434136896537</v>
      </c>
      <c r="D327" s="31">
        <v>72.162728511684918</v>
      </c>
      <c r="E327" s="29">
        <v>65.172998756706576</v>
      </c>
      <c r="F327" s="31">
        <v>74.963071352667924</v>
      </c>
      <c r="G327" s="31">
        <v>77.283172655198086</v>
      </c>
      <c r="H327" s="31">
        <v>77.510041061269732</v>
      </c>
      <c r="I327" s="31">
        <v>77.92840233812197</v>
      </c>
      <c r="J327" s="31">
        <v>78.289045868042976</v>
      </c>
      <c r="K327" s="31">
        <v>78.126352113985774</v>
      </c>
      <c r="L327" s="31">
        <v>78.035250370631047</v>
      </c>
      <c r="M327" s="31">
        <v>78.105055094025403</v>
      </c>
      <c r="N327" s="31">
        <v>78.178883145626799</v>
      </c>
      <c r="O327" s="31">
        <v>78.23717721952832</v>
      </c>
      <c r="P327" s="31">
        <v>78.291072914084964</v>
      </c>
      <c r="Q327" s="31">
        <v>78.342261176333182</v>
      </c>
      <c r="R327" s="31">
        <v>78.385931646268887</v>
      </c>
      <c r="S327" s="31">
        <v>78.426555986008822</v>
      </c>
      <c r="T327" s="31">
        <v>78.461238417026067</v>
      </c>
      <c r="U327" s="31">
        <v>78.670258039540272</v>
      </c>
      <c r="V327" s="31">
        <v>78.881472515608067</v>
      </c>
      <c r="W327" s="31">
        <v>79.0875388369885</v>
      </c>
      <c r="X327" s="31">
        <v>79.296186928037457</v>
      </c>
      <c r="Y327" s="31">
        <v>79.497601193531352</v>
      </c>
      <c r="Z327" s="31">
        <v>79.702555595826794</v>
      </c>
      <c r="AA327" s="31">
        <v>79.900775208971652</v>
      </c>
      <c r="AB327" s="31">
        <v>80.107411690618832</v>
      </c>
      <c r="AC327" s="31">
        <v>80.306186894636241</v>
      </c>
      <c r="AD327" s="31">
        <v>80.510844228840753</v>
      </c>
      <c r="AE327" s="31">
        <v>80.710482061086338</v>
      </c>
      <c r="AF327" s="31">
        <v>80.909741719216271</v>
      </c>
      <c r="AG327" s="31">
        <v>81.110442074218838</v>
      </c>
    </row>
    <row r="328" spans="1:33" x14ac:dyDescent="0.3">
      <c r="B328" t="s">
        <v>337</v>
      </c>
      <c r="C328" s="28">
        <v>0</v>
      </c>
      <c r="D328" s="31">
        <v>0</v>
      </c>
      <c r="E328" s="29">
        <v>0</v>
      </c>
      <c r="F328" s="31">
        <v>0</v>
      </c>
      <c r="G328" s="28">
        <v>0</v>
      </c>
      <c r="H328" s="28">
        <v>0</v>
      </c>
      <c r="I328" s="28">
        <v>0</v>
      </c>
      <c r="J328" s="28">
        <v>0</v>
      </c>
      <c r="K328" s="28">
        <v>0</v>
      </c>
      <c r="L328" s="28">
        <v>0</v>
      </c>
      <c r="M328" s="28">
        <v>0</v>
      </c>
      <c r="N328" s="28">
        <v>0</v>
      </c>
      <c r="O328" s="28">
        <v>0</v>
      </c>
      <c r="P328" s="28">
        <v>0</v>
      </c>
      <c r="Q328" s="28">
        <v>0</v>
      </c>
      <c r="R328" s="28">
        <v>0</v>
      </c>
      <c r="S328" s="28">
        <v>0</v>
      </c>
      <c r="T328" s="28">
        <v>0</v>
      </c>
      <c r="U328" s="28">
        <v>0</v>
      </c>
      <c r="V328" s="28">
        <v>0</v>
      </c>
      <c r="W328" s="28">
        <v>0</v>
      </c>
      <c r="X328" s="28">
        <v>0</v>
      </c>
      <c r="Y328" s="28">
        <v>0</v>
      </c>
      <c r="Z328" s="28">
        <v>0</v>
      </c>
      <c r="AA328" s="28">
        <v>0</v>
      </c>
      <c r="AB328" s="28">
        <v>0</v>
      </c>
      <c r="AC328" s="28">
        <v>0</v>
      </c>
      <c r="AD328" s="28">
        <v>0</v>
      </c>
      <c r="AE328" s="28">
        <v>0</v>
      </c>
      <c r="AF328" s="28">
        <v>0</v>
      </c>
      <c r="AG328" s="28">
        <v>0</v>
      </c>
    </row>
    <row r="329" spans="1:33" x14ac:dyDescent="0.3">
      <c r="A329" t="s">
        <v>123</v>
      </c>
      <c r="B329" t="s">
        <v>123</v>
      </c>
      <c r="C329" s="28">
        <v>42869.25742798276</v>
      </c>
      <c r="D329" s="28">
        <v>42320.552750999232</v>
      </c>
      <c r="E329" s="29">
        <v>41345.504468844381</v>
      </c>
      <c r="F329" s="28">
        <v>40604.315092630131</v>
      </c>
      <c r="G329" s="28">
        <v>39089.424322443163</v>
      </c>
      <c r="H329" s="28">
        <v>38542.861451919161</v>
      </c>
      <c r="I329" s="28">
        <v>38337.877310231699</v>
      </c>
      <c r="J329" s="28">
        <v>38238.508974081786</v>
      </c>
      <c r="K329" s="28">
        <v>38305.308732243393</v>
      </c>
      <c r="L329" s="28">
        <v>38203.816993737128</v>
      </c>
      <c r="M329" s="28">
        <v>38033.889470821763</v>
      </c>
      <c r="N329" s="28">
        <v>37300.386050735484</v>
      </c>
      <c r="O329" s="28">
        <v>36597.051338983576</v>
      </c>
      <c r="P329" s="28">
        <v>35759.771119581586</v>
      </c>
      <c r="Q329" s="28">
        <v>35592.639420093903</v>
      </c>
      <c r="R329" s="28">
        <v>35342.952647276383</v>
      </c>
      <c r="S329" s="28">
        <v>35214.502792446816</v>
      </c>
      <c r="T329" s="28">
        <v>34969.395124271272</v>
      </c>
      <c r="U329" s="28">
        <v>34881.332776515686</v>
      </c>
      <c r="V329" s="28">
        <v>34739.800234307353</v>
      </c>
      <c r="W329" s="28">
        <v>34657.81819443492</v>
      </c>
      <c r="X329" s="28">
        <v>34488.309589206081</v>
      </c>
      <c r="Y329" s="28">
        <v>34320.218781384268</v>
      </c>
      <c r="Z329" s="28">
        <v>34152.111124482137</v>
      </c>
      <c r="AA329" s="28">
        <v>34097.619430856888</v>
      </c>
      <c r="AB329" s="28">
        <v>33928.673758410761</v>
      </c>
      <c r="AC329" s="28">
        <v>33760.882852335562</v>
      </c>
      <c r="AD329" s="28">
        <v>33649.34606840177</v>
      </c>
      <c r="AE329" s="28">
        <v>33595.98828049493</v>
      </c>
      <c r="AF329" s="28">
        <v>33426.870403817251</v>
      </c>
      <c r="AG329" s="28">
        <v>33259.652210622371</v>
      </c>
    </row>
    <row r="331" spans="1:33" x14ac:dyDescent="0.3">
      <c r="A331" s="8" t="s">
        <v>348</v>
      </c>
      <c r="B331" s="8"/>
      <c r="C331" s="8">
        <v>2020</v>
      </c>
      <c r="D331" s="9">
        <v>2021</v>
      </c>
      <c r="E331" s="10">
        <v>2022</v>
      </c>
      <c r="F331" s="8">
        <v>2023</v>
      </c>
      <c r="G331" s="8">
        <v>2024</v>
      </c>
      <c r="H331" s="8">
        <v>2025</v>
      </c>
      <c r="I331" s="8">
        <v>2026</v>
      </c>
      <c r="J331" s="8">
        <v>2027</v>
      </c>
      <c r="K331" s="8">
        <v>2028</v>
      </c>
      <c r="L331" s="8">
        <v>2029</v>
      </c>
      <c r="M331" s="8">
        <v>2030</v>
      </c>
      <c r="N331" s="8">
        <v>2031</v>
      </c>
      <c r="O331" s="8">
        <v>2032</v>
      </c>
      <c r="P331" s="8">
        <v>2033</v>
      </c>
      <c r="Q331" s="8">
        <v>2034</v>
      </c>
      <c r="R331" s="8">
        <v>2035</v>
      </c>
      <c r="S331" s="8">
        <v>2036</v>
      </c>
      <c r="T331" s="8">
        <v>2037</v>
      </c>
      <c r="U331" s="8">
        <v>2038</v>
      </c>
      <c r="V331" s="8">
        <v>2039</v>
      </c>
      <c r="W331" s="8">
        <v>2040</v>
      </c>
      <c r="X331" s="8">
        <v>2041</v>
      </c>
      <c r="Y331" s="8">
        <v>2042</v>
      </c>
      <c r="Z331" s="8">
        <v>2043</v>
      </c>
      <c r="AA331" s="8">
        <v>2044</v>
      </c>
      <c r="AB331" s="8">
        <v>2045</v>
      </c>
      <c r="AC331" s="8">
        <v>2046</v>
      </c>
      <c r="AD331" s="8">
        <v>2047</v>
      </c>
      <c r="AE331" s="8">
        <v>2048</v>
      </c>
      <c r="AF331" s="8">
        <v>2049</v>
      </c>
      <c r="AG331" s="8">
        <v>2050</v>
      </c>
    </row>
    <row r="332" spans="1:33" x14ac:dyDescent="0.3">
      <c r="B332" t="s">
        <v>158</v>
      </c>
      <c r="C332" s="28">
        <v>621.74022985667114</v>
      </c>
      <c r="D332" s="31">
        <v>620.39167905454883</v>
      </c>
      <c r="E332" s="29">
        <v>620.06289729653338</v>
      </c>
      <c r="F332" s="31">
        <v>610.91572063248384</v>
      </c>
      <c r="G332" s="28">
        <v>585.41161335195545</v>
      </c>
      <c r="H332" s="28">
        <v>576.29027341920948</v>
      </c>
      <c r="I332" s="28">
        <v>579.23331687273446</v>
      </c>
      <c r="J332" s="28">
        <v>584.43808050570419</v>
      </c>
      <c r="K332" s="28">
        <v>591.74455538915777</v>
      </c>
      <c r="L332" s="28">
        <v>587.91266734793771</v>
      </c>
      <c r="M332" s="28">
        <v>591.52928092294587</v>
      </c>
      <c r="N332" s="28">
        <v>575.44498543114821</v>
      </c>
      <c r="O332" s="28">
        <v>558.63669281163698</v>
      </c>
      <c r="P332" s="28">
        <v>541.2221084880515</v>
      </c>
      <c r="Q332" s="28">
        <v>541.84511372551549</v>
      </c>
      <c r="R332" s="28">
        <v>539.43778737440596</v>
      </c>
      <c r="S332" s="28">
        <v>540.02853894416455</v>
      </c>
      <c r="T332" s="28">
        <v>540.75823853610996</v>
      </c>
      <c r="U332" s="28">
        <v>542.38340015125686</v>
      </c>
      <c r="V332" s="28">
        <v>542.46695222659321</v>
      </c>
      <c r="W332" s="28">
        <v>544.01787455346414</v>
      </c>
      <c r="X332" s="28">
        <v>542.51413746596472</v>
      </c>
      <c r="Y332" s="28">
        <v>540.96622463690915</v>
      </c>
      <c r="Z332" s="28">
        <v>539.374927049348</v>
      </c>
      <c r="AA332" s="28">
        <v>540.78928742040273</v>
      </c>
      <c r="AB332" s="28">
        <v>539.12315420116545</v>
      </c>
      <c r="AC332" s="28">
        <v>537.41872402836964</v>
      </c>
      <c r="AD332" s="28">
        <v>537.21145183998692</v>
      </c>
      <c r="AE332" s="28">
        <v>538.5140389305401</v>
      </c>
      <c r="AF332" s="28">
        <v>536.71039904593886</v>
      </c>
      <c r="AG332" s="28">
        <v>534.84861065569282</v>
      </c>
    </row>
    <row r="333" spans="1:33" x14ac:dyDescent="0.3">
      <c r="B333" t="s">
        <v>345</v>
      </c>
      <c r="C333" s="28">
        <v>601.77315077948174</v>
      </c>
      <c r="D333" s="31">
        <v>591.97684940038744</v>
      </c>
      <c r="E333" s="29">
        <v>569.85584268130606</v>
      </c>
      <c r="F333" s="31">
        <v>555.22844245240447</v>
      </c>
      <c r="G333" s="28">
        <v>533.39042032948203</v>
      </c>
      <c r="H333" s="28">
        <v>524.64945771070336</v>
      </c>
      <c r="I333" s="28">
        <v>514.35867741197387</v>
      </c>
      <c r="J333" s="28">
        <v>504.92211793267853</v>
      </c>
      <c r="K333" s="28">
        <v>498.61897855393084</v>
      </c>
      <c r="L333" s="28">
        <v>498.56102890254471</v>
      </c>
      <c r="M333" s="28">
        <v>490.24325564683056</v>
      </c>
      <c r="N333" s="28">
        <v>484.81320006754453</v>
      </c>
      <c r="O333" s="28">
        <v>481.44235676735201</v>
      </c>
      <c r="P333" s="28">
        <v>474.86140151171264</v>
      </c>
      <c r="Q333" s="28">
        <v>469.28380779507921</v>
      </c>
      <c r="R333" s="28">
        <v>464.6780992592013</v>
      </c>
      <c r="S333" s="28">
        <v>461.94471620940658</v>
      </c>
      <c r="T333" s="28">
        <v>457.33100659237601</v>
      </c>
      <c r="U333" s="28">
        <v>452.83595339966672</v>
      </c>
      <c r="V333" s="28">
        <v>448.44430181282439</v>
      </c>
      <c r="W333" s="28">
        <v>444.0585752139778</v>
      </c>
      <c r="X333" s="28">
        <v>440.61081408383353</v>
      </c>
      <c r="Y333" s="28">
        <v>437.24067823911639</v>
      </c>
      <c r="Z333" s="28">
        <v>433.9260769500579</v>
      </c>
      <c r="AA333" s="28">
        <v>430.66947589179227</v>
      </c>
      <c r="AB333" s="28">
        <v>427.42305980932997</v>
      </c>
      <c r="AC333" s="28">
        <v>424.23924074714608</v>
      </c>
      <c r="AD333" s="28">
        <v>421.09824913537892</v>
      </c>
      <c r="AE333" s="28">
        <v>418.00248001517258</v>
      </c>
      <c r="AF333" s="28">
        <v>414.90915416388214</v>
      </c>
      <c r="AG333" s="28">
        <v>411.87473490214512</v>
      </c>
    </row>
    <row r="334" spans="1:33" x14ac:dyDescent="0.3">
      <c r="B334" t="s">
        <v>336</v>
      </c>
      <c r="C334" s="31">
        <v>24.205809741654175</v>
      </c>
      <c r="D334" s="31">
        <v>24.058897895937381</v>
      </c>
      <c r="E334" s="29">
        <v>22.869377101617264</v>
      </c>
      <c r="F334" s="31">
        <v>22.142462961170917</v>
      </c>
      <c r="G334" s="31">
        <v>22.417697538883818</v>
      </c>
      <c r="H334" s="31">
        <v>22.367640859274495</v>
      </c>
      <c r="I334" s="31">
        <v>22.336613792623194</v>
      </c>
      <c r="J334" s="31">
        <v>22.271051796750907</v>
      </c>
      <c r="K334" s="31">
        <v>22.305333399818597</v>
      </c>
      <c r="L334" s="31">
        <v>22.239130710914505</v>
      </c>
      <c r="M334" s="31">
        <v>22.231039960513169</v>
      </c>
      <c r="N334" s="31">
        <v>22.225079687608684</v>
      </c>
      <c r="O334" s="31">
        <v>22.274604811901813</v>
      </c>
      <c r="P334" s="31">
        <v>22.216450762764566</v>
      </c>
      <c r="Q334" s="31">
        <v>22.214711410222446</v>
      </c>
      <c r="R334" s="31">
        <v>22.214027204608982</v>
      </c>
      <c r="S334" s="31">
        <v>22.268410511228144</v>
      </c>
      <c r="T334" s="31">
        <v>22.213622527965445</v>
      </c>
      <c r="U334" s="31">
        <v>22.214319873248492</v>
      </c>
      <c r="V334" s="31">
        <v>22.215536896711836</v>
      </c>
      <c r="W334" s="31">
        <v>22.271588409898303</v>
      </c>
      <c r="X334" s="31">
        <v>22.218596639720598</v>
      </c>
      <c r="Y334" s="31">
        <v>22.220469872372622</v>
      </c>
      <c r="Z334" s="31">
        <v>22.222548965639728</v>
      </c>
      <c r="AA334" s="31">
        <v>22.278976626463958</v>
      </c>
      <c r="AB334" s="31">
        <v>22.22658096832216</v>
      </c>
      <c r="AC334" s="31">
        <v>22.22863411433006</v>
      </c>
      <c r="AD334" s="31">
        <v>22.230727744686238</v>
      </c>
      <c r="AE334" s="31">
        <v>22.286818230970574</v>
      </c>
      <c r="AF334" s="31">
        <v>22.235263448613804</v>
      </c>
      <c r="AG334" s="31">
        <v>22.252309248213994</v>
      </c>
    </row>
    <row r="335" spans="1:33" x14ac:dyDescent="0.3">
      <c r="B335" t="s">
        <v>337</v>
      </c>
      <c r="C335" s="28">
        <v>0.79897548316171796</v>
      </c>
      <c r="D335" s="31">
        <v>0.74859148378036944</v>
      </c>
      <c r="E335" s="29">
        <v>0.64070511991158274</v>
      </c>
      <c r="F335" s="31">
        <v>0.64070511991158274</v>
      </c>
      <c r="G335" s="28">
        <v>0.64070511991158274</v>
      </c>
      <c r="H335" s="28">
        <v>0.64070511991158274</v>
      </c>
      <c r="I335" s="28">
        <v>0.64070511991158274</v>
      </c>
      <c r="J335" s="28">
        <v>0.64070511991158274</v>
      </c>
      <c r="K335" s="28">
        <v>0.64070511991158274</v>
      </c>
      <c r="L335" s="28">
        <v>0.64070511991158274</v>
      </c>
      <c r="M335" s="28">
        <v>0.64070511991158274</v>
      </c>
      <c r="N335" s="28">
        <v>0.64070511991158274</v>
      </c>
      <c r="O335" s="28">
        <v>0.64070511991158274</v>
      </c>
      <c r="P335" s="28">
        <v>0.64070511991158274</v>
      </c>
      <c r="Q335" s="28">
        <v>0.64070511991158274</v>
      </c>
      <c r="R335" s="28">
        <v>0.64070511991158274</v>
      </c>
      <c r="S335" s="28">
        <v>0.64070511991158274</v>
      </c>
      <c r="T335" s="28">
        <v>0.64070511991158274</v>
      </c>
      <c r="U335" s="28">
        <v>0.64070511991158274</v>
      </c>
      <c r="V335" s="28">
        <v>0.64070511991158274</v>
      </c>
      <c r="W335" s="28">
        <v>0.64070511991158274</v>
      </c>
      <c r="X335" s="28">
        <v>0.64070511991158274</v>
      </c>
      <c r="Y335" s="28">
        <v>0.64070511991158274</v>
      </c>
      <c r="Z335" s="28">
        <v>0.64070511991158274</v>
      </c>
      <c r="AA335" s="28">
        <v>0.64070511991158274</v>
      </c>
      <c r="AB335" s="28">
        <v>0.64070511991158274</v>
      </c>
      <c r="AC335" s="28">
        <v>0.64070511991158274</v>
      </c>
      <c r="AD335" s="28">
        <v>0.64070511991158274</v>
      </c>
      <c r="AE335" s="28">
        <v>0.64070511991158274</v>
      </c>
      <c r="AF335" s="28">
        <v>0.64070511991158274</v>
      </c>
      <c r="AG335" s="28">
        <v>0.64070511991158274</v>
      </c>
    </row>
    <row r="336" spans="1:33" x14ac:dyDescent="0.3">
      <c r="B336" t="s">
        <v>123</v>
      </c>
      <c r="C336" s="28">
        <v>1248.5181658609686</v>
      </c>
      <c r="D336" s="31">
        <v>1237.176017834654</v>
      </c>
      <c r="E336" s="29">
        <v>1213.4288221993684</v>
      </c>
      <c r="F336" s="31">
        <v>1188.9273311659708</v>
      </c>
      <c r="G336" s="28">
        <v>1141.860436340233</v>
      </c>
      <c r="H336" s="28">
        <v>1123.9480771090989</v>
      </c>
      <c r="I336" s="28">
        <v>1116.5693131972432</v>
      </c>
      <c r="J336" s="28">
        <v>1112.2719553550453</v>
      </c>
      <c r="K336" s="28">
        <v>1113.309572462819</v>
      </c>
      <c r="L336" s="28">
        <v>1109.3535320813085</v>
      </c>
      <c r="M336" s="28">
        <v>1104.6442816502015</v>
      </c>
      <c r="N336" s="28">
        <v>1083.1239703062131</v>
      </c>
      <c r="O336" s="28">
        <v>1062.9943595108025</v>
      </c>
      <c r="P336" s="28">
        <v>1038.9406658824405</v>
      </c>
      <c r="Q336" s="28">
        <v>1033.9843380507289</v>
      </c>
      <c r="R336" s="28">
        <v>1026.9706189581279</v>
      </c>
      <c r="S336" s="28">
        <v>1024.8823707847109</v>
      </c>
      <c r="T336" s="28">
        <v>1020.943572776363</v>
      </c>
      <c r="U336" s="28">
        <v>1018.0743785440837</v>
      </c>
      <c r="V336" s="28">
        <v>1013.767496056041</v>
      </c>
      <c r="W336" s="28">
        <v>1010.9887432972519</v>
      </c>
      <c r="X336" s="28">
        <v>1005.9842533094303</v>
      </c>
      <c r="Y336" s="28">
        <v>1001.0680778683097</v>
      </c>
      <c r="Z336" s="28">
        <v>996.16425808495717</v>
      </c>
      <c r="AA336" s="28">
        <v>994.37844505857061</v>
      </c>
      <c r="AB336" s="28">
        <v>989.41350009872917</v>
      </c>
      <c r="AC336" s="28">
        <v>984.52730400975724</v>
      </c>
      <c r="AD336" s="28">
        <v>981.18113383996354</v>
      </c>
      <c r="AE336" s="28">
        <v>979.44404229659483</v>
      </c>
      <c r="AF336" s="28">
        <v>974.4955217783463</v>
      </c>
      <c r="AG336" s="28">
        <v>969.61635992596359</v>
      </c>
    </row>
    <row r="337" spans="1:35" x14ac:dyDescent="0.3">
      <c r="A337" s="8" t="s">
        <v>349</v>
      </c>
      <c r="B337" s="8"/>
      <c r="C337" s="8">
        <v>2020</v>
      </c>
      <c r="D337" s="9">
        <v>2021</v>
      </c>
      <c r="E337" s="10">
        <v>2022</v>
      </c>
      <c r="F337" s="8">
        <v>2023</v>
      </c>
      <c r="G337" s="8">
        <v>2024</v>
      </c>
      <c r="H337" s="8">
        <v>2025</v>
      </c>
      <c r="I337" s="8">
        <v>2026</v>
      </c>
      <c r="J337" s="8">
        <v>2027</v>
      </c>
      <c r="K337" s="8">
        <v>2028</v>
      </c>
      <c r="L337" s="8">
        <v>2029</v>
      </c>
      <c r="M337" s="8">
        <v>2030</v>
      </c>
      <c r="N337" s="8">
        <v>2031</v>
      </c>
      <c r="O337" s="8">
        <v>2032</v>
      </c>
      <c r="P337" s="8">
        <v>2033</v>
      </c>
      <c r="Q337" s="8">
        <v>2034</v>
      </c>
      <c r="R337" s="8">
        <v>2035</v>
      </c>
      <c r="S337" s="8">
        <v>2036</v>
      </c>
      <c r="T337" s="8">
        <v>2037</v>
      </c>
      <c r="U337" s="8">
        <v>2038</v>
      </c>
      <c r="V337" s="8">
        <v>2039</v>
      </c>
      <c r="W337" s="8">
        <v>2040</v>
      </c>
      <c r="X337" s="8">
        <v>2041</v>
      </c>
      <c r="Y337" s="8">
        <v>2042</v>
      </c>
      <c r="Z337" s="8">
        <v>2043</v>
      </c>
      <c r="AA337" s="8">
        <v>2044</v>
      </c>
      <c r="AB337" s="8">
        <v>2045</v>
      </c>
      <c r="AC337" s="8">
        <v>2046</v>
      </c>
      <c r="AD337" s="8">
        <v>2047</v>
      </c>
      <c r="AE337" s="8">
        <v>2048</v>
      </c>
      <c r="AF337" s="8">
        <v>2049</v>
      </c>
      <c r="AG337" s="8">
        <v>2050</v>
      </c>
    </row>
    <row r="338" spans="1:35" x14ac:dyDescent="0.3">
      <c r="B338" t="s">
        <v>158</v>
      </c>
      <c r="C338" s="28">
        <v>13.834143573611431</v>
      </c>
      <c r="D338" s="31">
        <v>13.439861832916213</v>
      </c>
      <c r="E338" s="29">
        <v>13.367456421849578</v>
      </c>
      <c r="F338" s="31">
        <v>13.003876598522249</v>
      </c>
      <c r="G338" s="28">
        <v>13.09180243667158</v>
      </c>
      <c r="H338" s="28">
        <v>12.923909065864692</v>
      </c>
      <c r="I338" s="28">
        <v>12.948886850061594</v>
      </c>
      <c r="J338" s="28">
        <v>13.007540117723364</v>
      </c>
      <c r="K338" s="28">
        <v>13.099992285363335</v>
      </c>
      <c r="L338" s="28">
        <v>12.989314326512618</v>
      </c>
      <c r="M338" s="28">
        <v>13.008673545811169</v>
      </c>
      <c r="N338" s="28">
        <v>12.746712324781466</v>
      </c>
      <c r="O338" s="28">
        <v>12.448973581351904</v>
      </c>
      <c r="P338" s="28">
        <v>11.858908359479019</v>
      </c>
      <c r="Q338" s="28">
        <v>11.900157450903139</v>
      </c>
      <c r="R338" s="28">
        <v>11.811179592454394</v>
      </c>
      <c r="S338" s="28">
        <v>11.874157025525374</v>
      </c>
      <c r="T338" s="28">
        <v>11.926247506546078</v>
      </c>
      <c r="U338" s="28">
        <v>12.001971895482292</v>
      </c>
      <c r="V338" s="28">
        <v>12.012223690454489</v>
      </c>
      <c r="W338" s="28">
        <v>12.085059088656836</v>
      </c>
      <c r="X338" s="28">
        <v>12.027288694593656</v>
      </c>
      <c r="Y338" s="28">
        <v>11.967342361504851</v>
      </c>
      <c r="Z338" s="28">
        <v>11.905660305605196</v>
      </c>
      <c r="AA338" s="28">
        <v>11.972413990889262</v>
      </c>
      <c r="AB338" s="28">
        <v>11.907631967103352</v>
      </c>
      <c r="AC338" s="28">
        <v>11.841015453075064</v>
      </c>
      <c r="AD338" s="28">
        <v>11.838652510046453</v>
      </c>
      <c r="AE338" s="28">
        <v>11.900589315985682</v>
      </c>
      <c r="AF338" s="28">
        <v>11.829865958381719</v>
      </c>
      <c r="AG338" s="28">
        <v>11.759772948037627</v>
      </c>
    </row>
    <row r="339" spans="1:35" x14ac:dyDescent="0.3">
      <c r="B339" t="s">
        <v>345</v>
      </c>
      <c r="C339" s="28">
        <v>8.2541224174288654</v>
      </c>
      <c r="D339" s="31">
        <v>7.9871490407510208</v>
      </c>
      <c r="E339" s="29">
        <v>7.8113100752023144</v>
      </c>
      <c r="F339" s="31">
        <v>7.5046715003634672</v>
      </c>
      <c r="G339" s="28">
        <v>7.3891440162890563</v>
      </c>
      <c r="H339" s="28">
        <v>7.3155494926974534</v>
      </c>
      <c r="I339" s="28">
        <v>7.1868507526224761</v>
      </c>
      <c r="J339" s="28">
        <v>7.0704712671909808</v>
      </c>
      <c r="K339" s="28">
        <v>6.984366969955361</v>
      </c>
      <c r="L339" s="28">
        <v>6.9922152349861779</v>
      </c>
      <c r="M339" s="28">
        <v>6.8786977731462793</v>
      </c>
      <c r="N339" s="28">
        <v>6.799120185521291</v>
      </c>
      <c r="O339" s="28">
        <v>6.7427952859156788</v>
      </c>
      <c r="P339" s="28">
        <v>6.6562922300563994</v>
      </c>
      <c r="Q339" s="28">
        <v>6.5890644052249661</v>
      </c>
      <c r="R339" s="28">
        <v>6.5232501249571095</v>
      </c>
      <c r="S339" s="28">
        <v>6.4811965677838472</v>
      </c>
      <c r="T339" s="28">
        <v>6.421861226317902</v>
      </c>
      <c r="U339" s="28">
        <v>6.3642438455870245</v>
      </c>
      <c r="V339" s="28">
        <v>6.3072507302002156</v>
      </c>
      <c r="W339" s="28">
        <v>6.2599204450304677</v>
      </c>
      <c r="X339" s="28">
        <v>6.2170690985445205</v>
      </c>
      <c r="Y339" s="28">
        <v>6.1725780732349351</v>
      </c>
      <c r="Z339" s="28">
        <v>6.1281212039240494</v>
      </c>
      <c r="AA339" s="28">
        <v>6.0832045474613174</v>
      </c>
      <c r="AB339" s="28">
        <v>6.0425617218845113</v>
      </c>
      <c r="AC339" s="28">
        <v>6.000095559352788</v>
      </c>
      <c r="AD339" s="28">
        <v>5.9575019825835476</v>
      </c>
      <c r="AE339" s="28">
        <v>5.9144081359569673</v>
      </c>
      <c r="AF339" s="28">
        <v>5.8751209301514384</v>
      </c>
      <c r="AG339" s="28">
        <v>5.8340649066640884</v>
      </c>
    </row>
    <row r="340" spans="1:35" x14ac:dyDescent="0.3">
      <c r="B340" t="s">
        <v>336</v>
      </c>
      <c r="C340" s="31">
        <v>4.2574082214665134</v>
      </c>
      <c r="D340" s="31">
        <v>4.1186329518267426</v>
      </c>
      <c r="E340" s="29">
        <v>4.1843633560367657</v>
      </c>
      <c r="F340" s="31">
        <v>4.3124212560650657</v>
      </c>
      <c r="G340" s="31">
        <v>4.3934202831973508</v>
      </c>
      <c r="H340" s="31">
        <v>4.4017246078813486</v>
      </c>
      <c r="I340" s="31">
        <v>4.4107570322790712</v>
      </c>
      <c r="J340" s="31">
        <v>4.4186733951211652</v>
      </c>
      <c r="K340" s="31">
        <v>4.422691901500011</v>
      </c>
      <c r="L340" s="31">
        <v>4.426565212200301</v>
      </c>
      <c r="M340" s="31">
        <v>4.4257215911940486</v>
      </c>
      <c r="N340" s="31">
        <v>4.4248466220119731</v>
      </c>
      <c r="O340" s="31">
        <v>4.42465966735009</v>
      </c>
      <c r="P340" s="31">
        <v>4.4234939123226322</v>
      </c>
      <c r="Q340" s="31">
        <v>4.422791382385971</v>
      </c>
      <c r="R340" s="31">
        <v>4.4220243123536562</v>
      </c>
      <c r="S340" s="31">
        <v>4.4233262745506172</v>
      </c>
      <c r="T340" s="31">
        <v>4.4235912958482313</v>
      </c>
      <c r="U340" s="31">
        <v>4.4274054632439324</v>
      </c>
      <c r="V340" s="31">
        <v>4.4312214581517377</v>
      </c>
      <c r="W340" s="31">
        <v>4.4355065988043378</v>
      </c>
      <c r="X340" s="31">
        <v>4.4388299655613119</v>
      </c>
      <c r="Y340" s="31">
        <v>4.442536449973697</v>
      </c>
      <c r="Z340" s="31">
        <v>4.4462892397523133</v>
      </c>
      <c r="AA340" s="31">
        <v>4.45046837340292</v>
      </c>
      <c r="AB340" s="31">
        <v>4.4537449197070149</v>
      </c>
      <c r="AC340" s="31">
        <v>4.4574110267889102</v>
      </c>
      <c r="AD340" s="31">
        <v>4.4611798064932122</v>
      </c>
      <c r="AE340" s="31">
        <v>4.4653505551205024</v>
      </c>
      <c r="AF340" s="31">
        <v>4.4685479230206111</v>
      </c>
      <c r="AG340" s="31">
        <v>4.4724540607199605</v>
      </c>
    </row>
    <row r="341" spans="1:35" x14ac:dyDescent="0.3">
      <c r="B341" t="s">
        <v>337</v>
      </c>
      <c r="C341" s="28">
        <v>1.3851979325307051E-2</v>
      </c>
      <c r="D341" s="31">
        <v>1.2986357984007463E-2</v>
      </c>
      <c r="E341" s="29">
        <v>1.1130586792246546E-2</v>
      </c>
      <c r="F341" s="31">
        <v>1.1130586792246546E-2</v>
      </c>
      <c r="G341" s="28">
        <v>1.1130586792246546E-2</v>
      </c>
      <c r="H341" s="28">
        <v>1.1130586792246546E-2</v>
      </c>
      <c r="I341" s="28">
        <v>1.1130586792246546E-2</v>
      </c>
      <c r="J341" s="28">
        <v>1.1130586792246546E-2</v>
      </c>
      <c r="K341" s="28">
        <v>1.1130586792246546E-2</v>
      </c>
      <c r="L341" s="28">
        <v>1.1130586792246546E-2</v>
      </c>
      <c r="M341" s="28">
        <v>1.1130586792246546E-2</v>
      </c>
      <c r="N341" s="28">
        <v>1.1130586792246546E-2</v>
      </c>
      <c r="O341" s="28">
        <v>1.1130586792246546E-2</v>
      </c>
      <c r="P341" s="28">
        <v>1.1130586792246546E-2</v>
      </c>
      <c r="Q341" s="28">
        <v>1.1130586792246546E-2</v>
      </c>
      <c r="R341" s="28">
        <v>1.1130586792246546E-2</v>
      </c>
      <c r="S341" s="28">
        <v>1.1130586792246546E-2</v>
      </c>
      <c r="T341" s="28">
        <v>1.1130586792246546E-2</v>
      </c>
      <c r="U341" s="28">
        <v>1.1130586792246546E-2</v>
      </c>
      <c r="V341" s="28">
        <v>1.1130586792246546E-2</v>
      </c>
      <c r="W341" s="28">
        <v>1.1130586792246546E-2</v>
      </c>
      <c r="X341" s="28">
        <v>1.1130586792246546E-2</v>
      </c>
      <c r="Y341" s="28">
        <v>1.1130586792246546E-2</v>
      </c>
      <c r="Z341" s="28">
        <v>1.1130586792246546E-2</v>
      </c>
      <c r="AA341" s="28">
        <v>1.1130586792246546E-2</v>
      </c>
      <c r="AB341" s="28">
        <v>1.1130586792246546E-2</v>
      </c>
      <c r="AC341" s="28">
        <v>1.1130586792246546E-2</v>
      </c>
      <c r="AD341" s="28">
        <v>1.1130586792246546E-2</v>
      </c>
      <c r="AE341" s="28">
        <v>1.1130586792246546E-2</v>
      </c>
      <c r="AF341" s="28">
        <v>1.1130586792246546E-2</v>
      </c>
      <c r="AG341" s="28">
        <v>1.1130586792246546E-2</v>
      </c>
    </row>
    <row r="342" spans="1:35" x14ac:dyDescent="0.3">
      <c r="B342" t="s">
        <v>123</v>
      </c>
      <c r="C342" s="28">
        <v>26.359526191832114</v>
      </c>
      <c r="D342" s="31">
        <v>25.558630183477987</v>
      </c>
      <c r="E342" s="29">
        <v>25.374260439880906</v>
      </c>
      <c r="F342" s="31">
        <v>24.832099941743028</v>
      </c>
      <c r="G342" s="28">
        <v>24.885497322950236</v>
      </c>
      <c r="H342" s="28">
        <v>24.652313753235742</v>
      </c>
      <c r="I342" s="28">
        <v>24.557625221755391</v>
      </c>
      <c r="J342" s="28">
        <v>24.507815366827757</v>
      </c>
      <c r="K342" s="28">
        <v>24.518181743610953</v>
      </c>
      <c r="L342" s="28">
        <v>24.419225360491346</v>
      </c>
      <c r="M342" s="28">
        <v>24.324223496943745</v>
      </c>
      <c r="N342" s="28">
        <v>23.98180971910698</v>
      </c>
      <c r="O342" s="28">
        <v>23.627559121409924</v>
      </c>
      <c r="P342" s="28">
        <v>22.9498250886503</v>
      </c>
      <c r="Q342" s="28">
        <v>22.923143825306322</v>
      </c>
      <c r="R342" s="28">
        <v>22.767584616557407</v>
      </c>
      <c r="S342" s="28">
        <v>22.789810454652088</v>
      </c>
      <c r="T342" s="28">
        <v>22.782830615504459</v>
      </c>
      <c r="U342" s="28">
        <v>22.804751791105499</v>
      </c>
      <c r="V342" s="28">
        <v>22.761826465598688</v>
      </c>
      <c r="W342" s="28">
        <v>22.791616719283891</v>
      </c>
      <c r="X342" s="28">
        <v>22.694318345491737</v>
      </c>
      <c r="Y342" s="28">
        <v>22.593587471505732</v>
      </c>
      <c r="Z342" s="28">
        <v>22.491201336073807</v>
      </c>
      <c r="AA342" s="28">
        <v>22.517217498545747</v>
      </c>
      <c r="AB342" s="28">
        <v>22.415069195487128</v>
      </c>
      <c r="AC342" s="28">
        <v>22.309652626009012</v>
      </c>
      <c r="AD342" s="28">
        <v>22.268464885915463</v>
      </c>
      <c r="AE342" s="28">
        <v>22.291478593855398</v>
      </c>
      <c r="AF342" s="28">
        <v>22.184665398346016</v>
      </c>
      <c r="AG342" s="28">
        <v>22.077422502213924</v>
      </c>
      <c r="AH342" s="5"/>
      <c r="AI342" s="37"/>
    </row>
    <row r="344" spans="1:35" x14ac:dyDescent="0.3">
      <c r="A344" s="8" t="s">
        <v>350</v>
      </c>
      <c r="B344" s="8"/>
      <c r="C344" s="8">
        <v>2020</v>
      </c>
      <c r="D344" s="9">
        <v>2021</v>
      </c>
      <c r="E344" s="10">
        <v>2022</v>
      </c>
      <c r="F344" s="8">
        <v>2023</v>
      </c>
      <c r="G344" s="8">
        <v>2024</v>
      </c>
      <c r="H344" s="8">
        <v>2025</v>
      </c>
      <c r="I344" s="8">
        <v>2026</v>
      </c>
      <c r="J344" s="8">
        <v>2027</v>
      </c>
      <c r="K344" s="8">
        <v>2028</v>
      </c>
      <c r="L344" s="8">
        <v>2029</v>
      </c>
      <c r="M344" s="8">
        <v>2030</v>
      </c>
      <c r="N344" s="8">
        <v>2031</v>
      </c>
      <c r="O344" s="8">
        <v>2032</v>
      </c>
      <c r="P344" s="8">
        <v>2033</v>
      </c>
      <c r="Q344" s="8">
        <v>2034</v>
      </c>
      <c r="R344" s="8">
        <v>2035</v>
      </c>
      <c r="S344" s="8">
        <v>2036</v>
      </c>
      <c r="T344" s="8">
        <v>2037</v>
      </c>
      <c r="U344" s="8">
        <v>2038</v>
      </c>
      <c r="V344" s="8">
        <v>2039</v>
      </c>
      <c r="W344" s="8">
        <v>2040</v>
      </c>
      <c r="X344" s="8">
        <v>2041</v>
      </c>
      <c r="Y344" s="8">
        <v>2042</v>
      </c>
      <c r="Z344" s="8">
        <v>2043</v>
      </c>
      <c r="AA344" s="8">
        <v>2044</v>
      </c>
      <c r="AB344" s="8">
        <v>2045</v>
      </c>
      <c r="AC344" s="8">
        <v>2046</v>
      </c>
      <c r="AD344" s="8">
        <v>2047</v>
      </c>
      <c r="AE344" s="8">
        <v>2048</v>
      </c>
      <c r="AF344" s="8">
        <v>2049</v>
      </c>
      <c r="AG344" s="8">
        <v>2050</v>
      </c>
    </row>
    <row r="345" spans="1:35" x14ac:dyDescent="0.3">
      <c r="B345" t="s">
        <v>351</v>
      </c>
      <c r="C345" s="28">
        <v>4836.7259999999987</v>
      </c>
      <c r="D345" s="31">
        <v>4825.5707139999995</v>
      </c>
      <c r="E345" s="29">
        <v>4602.8509296730244</v>
      </c>
      <c r="F345" s="31">
        <v>4567.6071039957087</v>
      </c>
      <c r="G345" s="28">
        <v>4390.1098919344358</v>
      </c>
      <c r="H345" s="28">
        <v>4332.4243028880828</v>
      </c>
      <c r="I345" s="28">
        <v>4342.5332929281549</v>
      </c>
      <c r="J345" s="28">
        <v>4365.3651690043771</v>
      </c>
      <c r="K345" s="28">
        <v>4409.9097115451923</v>
      </c>
      <c r="L345" s="28">
        <v>4369.4043652402934</v>
      </c>
      <c r="M345" s="28">
        <v>4380.766667855074</v>
      </c>
      <c r="N345" s="28">
        <v>4259.6080791978866</v>
      </c>
      <c r="O345" s="28">
        <v>4116.9900540613498</v>
      </c>
      <c r="P345" s="28">
        <v>3996.9981716577122</v>
      </c>
      <c r="Q345" s="28">
        <v>3987.0966858895404</v>
      </c>
      <c r="R345" s="28">
        <v>3955.3528704972373</v>
      </c>
      <c r="S345" s="28">
        <v>3945.5265710083386</v>
      </c>
      <c r="T345" s="28">
        <v>3935.7106627750982</v>
      </c>
      <c r="U345" s="28">
        <v>3932.7063673891366</v>
      </c>
      <c r="V345" s="28">
        <v>3918.8465414175284</v>
      </c>
      <c r="W345" s="28">
        <v>3915.8505451900896</v>
      </c>
      <c r="X345" s="28">
        <v>3891.1766844254653</v>
      </c>
      <c r="Y345" s="28">
        <v>3866.5360202949355</v>
      </c>
      <c r="Z345" s="28">
        <v>3841.9285527985071</v>
      </c>
      <c r="AA345" s="28">
        <v>3838.9823515222179</v>
      </c>
      <c r="AB345" s="28">
        <v>3814.4246789769368</v>
      </c>
      <c r="AC345" s="28">
        <v>3789.9002030657539</v>
      </c>
      <c r="AD345" s="28">
        <v>3776.1980611061194</v>
      </c>
      <c r="AE345" s="28">
        <v>3773.2933556224525</v>
      </c>
      <c r="AF345" s="28">
        <v>3748.8435721379938</v>
      </c>
      <c r="AG345" s="28">
        <v>3724.4269852876341</v>
      </c>
    </row>
    <row r="346" spans="1:35" x14ac:dyDescent="0.3">
      <c r="B346" t="s">
        <v>352</v>
      </c>
      <c r="C346" s="28">
        <v>45441.764000000017</v>
      </c>
      <c r="D346" s="31">
        <v>45556.943575400001</v>
      </c>
      <c r="E346" s="29">
        <v>44238.476999999999</v>
      </c>
      <c r="F346" s="31">
        <v>42629.437000000005</v>
      </c>
      <c r="G346" s="28">
        <v>40694.407293468714</v>
      </c>
      <c r="H346" s="28">
        <v>40927.722592593535</v>
      </c>
      <c r="I346" s="28">
        <v>40106.63033156404</v>
      </c>
      <c r="J346" s="28">
        <v>39276.978145870184</v>
      </c>
      <c r="K346" s="28">
        <v>38529.801301712505</v>
      </c>
      <c r="L346" s="28">
        <v>38621.720331720564</v>
      </c>
      <c r="M346" s="28">
        <v>37921.163278995875</v>
      </c>
      <c r="N346" s="28">
        <v>37447.324791507388</v>
      </c>
      <c r="O346" s="28">
        <v>36997.208563129003</v>
      </c>
      <c r="P346" s="28">
        <v>36566.648784800724</v>
      </c>
      <c r="Q346" s="28">
        <v>36152.147928782389</v>
      </c>
      <c r="R346" s="28">
        <v>35750.953045062568</v>
      </c>
      <c r="S346" s="28">
        <v>35360.949921572064</v>
      </c>
      <c r="T346" s="28">
        <v>34975.845655475743</v>
      </c>
      <c r="U346" s="28">
        <v>34599.147786340829</v>
      </c>
      <c r="V346" s="28">
        <v>34229.905921545855</v>
      </c>
      <c r="W346" s="28">
        <v>33867.380887192616</v>
      </c>
      <c r="X346" s="28">
        <v>33572.446290251341</v>
      </c>
      <c r="Y346" s="28">
        <v>33282.005827293091</v>
      </c>
      <c r="Z346" s="28">
        <v>32995.707196078867</v>
      </c>
      <c r="AA346" s="28">
        <v>32713.261666217022</v>
      </c>
      <c r="AB346" s="28">
        <v>32434.428608778657</v>
      </c>
      <c r="AC346" s="28">
        <v>32159.004062609089</v>
      </c>
      <c r="AD346" s="28">
        <v>31886.812257561047</v>
      </c>
      <c r="AE346" s="28">
        <v>31617.699308202431</v>
      </c>
      <c r="AF346" s="28">
        <v>31351.528504772483</v>
      </c>
      <c r="AG346" s="28">
        <v>31088.176782796356</v>
      </c>
    </row>
    <row r="347" spans="1:35" x14ac:dyDescent="0.3">
      <c r="B347" t="s">
        <v>353</v>
      </c>
      <c r="C347" s="28">
        <v>3882.5660000000016</v>
      </c>
      <c r="D347" s="31">
        <v>3964.8109999999997</v>
      </c>
      <c r="E347" s="29">
        <v>3821.1559999999999</v>
      </c>
      <c r="F347" s="31">
        <v>3654.0340000000006</v>
      </c>
      <c r="G347" s="28">
        <v>3518.3912784172899</v>
      </c>
      <c r="H347" s="28">
        <v>3542.2638434251207</v>
      </c>
      <c r="I347" s="28">
        <v>3479.5256366048247</v>
      </c>
      <c r="J347" s="28">
        <v>3429.0120976276858</v>
      </c>
      <c r="K347" s="28">
        <v>3394.3839031689863</v>
      </c>
      <c r="L347" s="28">
        <v>3404.6671352886851</v>
      </c>
      <c r="M347" s="28">
        <v>3345.0710154580461</v>
      </c>
      <c r="N347" s="28">
        <v>3305.3977638295328</v>
      </c>
      <c r="O347" s="28">
        <v>3267.7807981594574</v>
      </c>
      <c r="P347" s="28">
        <v>3231.855614764474</v>
      </c>
      <c r="Q347" s="28">
        <v>3197.3158997814489</v>
      </c>
      <c r="R347" s="28">
        <v>3163.9204600606695</v>
      </c>
      <c r="S347" s="28">
        <v>3131.4840552385836</v>
      </c>
      <c r="T347" s="28">
        <v>3099.5424473680728</v>
      </c>
      <c r="U347" s="28">
        <v>3068.3147980403464</v>
      </c>
      <c r="V347" s="28">
        <v>3037.7179907476097</v>
      </c>
      <c r="W347" s="28">
        <v>3007.6874450349105</v>
      </c>
      <c r="X347" s="28">
        <v>2983.6340291762585</v>
      </c>
      <c r="Y347" s="28">
        <v>2959.9589061992742</v>
      </c>
      <c r="Z347" s="28">
        <v>2936.6313473226392</v>
      </c>
      <c r="AA347" s="28">
        <v>2913.6262035973928</v>
      </c>
      <c r="AB347" s="28">
        <v>2890.922546305565</v>
      </c>
      <c r="AC347" s="28">
        <v>2868.5026617255353</v>
      </c>
      <c r="AD347" s="28">
        <v>2846.3513056089946</v>
      </c>
      <c r="AE347" s="28">
        <v>2824.4551483909986</v>
      </c>
      <c r="AF347" s="28">
        <v>2802.8023608300427</v>
      </c>
      <c r="AG347" s="28">
        <v>2781.3823033264744</v>
      </c>
    </row>
    <row r="348" spans="1:35" x14ac:dyDescent="0.3">
      <c r="B348" t="s">
        <v>354</v>
      </c>
      <c r="C348" s="28">
        <v>26028.934000000012</v>
      </c>
      <c r="D348" s="31">
        <v>25732.888575400004</v>
      </c>
      <c r="E348" s="29">
        <v>25132.696999999996</v>
      </c>
      <c r="F348" s="31">
        <v>24359.267000000007</v>
      </c>
      <c r="G348" s="28">
        <v>23102.450901382264</v>
      </c>
      <c r="H348" s="28">
        <v>23216.403375467926</v>
      </c>
      <c r="I348" s="28">
        <v>22709.002148539916</v>
      </c>
      <c r="J348" s="28">
        <v>22131.917657731752</v>
      </c>
      <c r="K348" s="28">
        <v>21557.881785867572</v>
      </c>
      <c r="L348" s="28">
        <v>21598.384655277136</v>
      </c>
      <c r="M348" s="28">
        <v>21195.808201705648</v>
      </c>
      <c r="N348" s="28">
        <v>20920.335972359724</v>
      </c>
      <c r="O348" s="28">
        <v>20658.304572331715</v>
      </c>
      <c r="P348" s="28">
        <v>20407.37071097835</v>
      </c>
      <c r="Q348" s="28">
        <v>20165.568429875148</v>
      </c>
      <c r="R348" s="28">
        <v>19931.350744759216</v>
      </c>
      <c r="S348" s="28">
        <v>19703.529645379152</v>
      </c>
      <c r="T348" s="28">
        <v>19478.133418635374</v>
      </c>
      <c r="U348" s="28">
        <v>19257.573796139099</v>
      </c>
      <c r="V348" s="28">
        <v>19041.315967807805</v>
      </c>
      <c r="W348" s="28">
        <v>18828.943662018064</v>
      </c>
      <c r="X348" s="28">
        <v>18654.276144370044</v>
      </c>
      <c r="Y348" s="28">
        <v>18482.211296296719</v>
      </c>
      <c r="Z348" s="28">
        <v>18312.55045946567</v>
      </c>
      <c r="AA348" s="28">
        <v>18145.130648230061</v>
      </c>
      <c r="AB348" s="28">
        <v>17979.815877250829</v>
      </c>
      <c r="AC348" s="28">
        <v>17816.490753981412</v>
      </c>
      <c r="AD348" s="28">
        <v>17655.055729516076</v>
      </c>
      <c r="AE348" s="28">
        <v>17495.423566247435</v>
      </c>
      <c r="AF348" s="28">
        <v>17337.516700622273</v>
      </c>
      <c r="AG348" s="28">
        <v>17181.265266163984</v>
      </c>
    </row>
    <row r="349" spans="1:35" x14ac:dyDescent="0.3">
      <c r="B349" t="s">
        <v>355</v>
      </c>
      <c r="C349" s="28">
        <v>6200.2219999999998</v>
      </c>
      <c r="D349" s="31">
        <v>6216.9716150000004</v>
      </c>
      <c r="E349" s="29">
        <v>5930.0329999999994</v>
      </c>
      <c r="F349" s="31">
        <v>5884.6270000000004</v>
      </c>
      <c r="G349" s="28">
        <v>5655.9503947800004</v>
      </c>
      <c r="H349" s="28">
        <v>5581.6317927014379</v>
      </c>
      <c r="I349" s="28">
        <v>5594.6556002177413</v>
      </c>
      <c r="J349" s="28">
        <v>5624.0707997652808</v>
      </c>
      <c r="K349" s="28">
        <v>5681.4592773138465</v>
      </c>
      <c r="L349" s="28">
        <v>5629.2746543628828</v>
      </c>
      <c r="M349" s="28">
        <v>5643.913153521582</v>
      </c>
      <c r="N349" s="28">
        <v>5487.8198018254006</v>
      </c>
      <c r="O349" s="28">
        <v>5304.0794182291474</v>
      </c>
      <c r="P349" s="28">
        <v>5149.4891798621975</v>
      </c>
      <c r="Q349" s="28">
        <v>5136.7327082207266</v>
      </c>
      <c r="R349" s="28">
        <v>5095.8359084550139</v>
      </c>
      <c r="S349" s="28">
        <v>5083.1763022397863</v>
      </c>
      <c r="T349" s="28">
        <v>5070.530083485919</v>
      </c>
      <c r="U349" s="28">
        <v>5066.6595321574696</v>
      </c>
      <c r="V349" s="28">
        <v>5048.8033759096006</v>
      </c>
      <c r="W349" s="28">
        <v>5044.94351671189</v>
      </c>
      <c r="X349" s="28">
        <v>5013.1552161983163</v>
      </c>
      <c r="Y349" s="28">
        <v>4981.4096842077033</v>
      </c>
      <c r="Z349" s="28">
        <v>4949.70692074006</v>
      </c>
      <c r="AA349" s="28">
        <v>4945.9112143268003</v>
      </c>
      <c r="AB349" s="28">
        <v>4914.2726036436043</v>
      </c>
      <c r="AC349" s="28">
        <v>4882.6767614833734</v>
      </c>
      <c r="AD349" s="28">
        <v>4865.0237557195987</v>
      </c>
      <c r="AE349" s="28">
        <v>4861.2815099600448</v>
      </c>
      <c r="AF349" s="28">
        <v>4829.7818969764903</v>
      </c>
      <c r="AG349" s="28">
        <v>4798.3250525159019</v>
      </c>
    </row>
    <row r="350" spans="1:35" x14ac:dyDescent="0.3">
      <c r="C350" s="28"/>
      <c r="D350" s="31"/>
      <c r="E350" s="29"/>
      <c r="F350" s="31"/>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spans="1:35" x14ac:dyDescent="0.3">
      <c r="A351" s="8" t="s">
        <v>356</v>
      </c>
      <c r="B351" s="8"/>
      <c r="C351" s="8">
        <v>2020</v>
      </c>
      <c r="D351" s="9">
        <v>2021</v>
      </c>
      <c r="E351" s="10">
        <v>2022</v>
      </c>
      <c r="F351" s="8">
        <v>2023</v>
      </c>
      <c r="G351" s="8">
        <v>2024</v>
      </c>
      <c r="H351" s="8">
        <v>2025</v>
      </c>
      <c r="I351" s="8">
        <v>2026</v>
      </c>
      <c r="J351" s="8">
        <v>2027</v>
      </c>
      <c r="K351" s="8">
        <v>2028</v>
      </c>
      <c r="L351" s="8">
        <v>2029</v>
      </c>
      <c r="M351" s="8">
        <v>2030</v>
      </c>
      <c r="N351" s="8">
        <v>2031</v>
      </c>
      <c r="O351" s="8">
        <v>2032</v>
      </c>
      <c r="P351" s="8">
        <v>2033</v>
      </c>
      <c r="Q351" s="8">
        <v>2034</v>
      </c>
      <c r="R351" s="8">
        <v>2035</v>
      </c>
      <c r="S351" s="8">
        <v>2036</v>
      </c>
      <c r="T351" s="8">
        <v>2037</v>
      </c>
      <c r="U351" s="8">
        <v>2038</v>
      </c>
      <c r="V351" s="8">
        <v>2039</v>
      </c>
      <c r="W351" s="8">
        <v>2040</v>
      </c>
      <c r="X351" s="8">
        <v>2041</v>
      </c>
      <c r="Y351" s="8">
        <v>2042</v>
      </c>
      <c r="Z351" s="8">
        <v>2043</v>
      </c>
      <c r="AA351" s="8">
        <v>2044</v>
      </c>
      <c r="AB351" s="8">
        <v>2045</v>
      </c>
      <c r="AC351" s="8">
        <v>2046</v>
      </c>
      <c r="AD351" s="8">
        <v>2047</v>
      </c>
      <c r="AE351" s="8">
        <v>2048</v>
      </c>
      <c r="AF351" s="8">
        <v>2049</v>
      </c>
      <c r="AG351" s="8">
        <v>2050</v>
      </c>
    </row>
    <row r="352" spans="1:35" x14ac:dyDescent="0.3">
      <c r="A352" t="s">
        <v>158</v>
      </c>
      <c r="B352" t="s">
        <v>357</v>
      </c>
      <c r="C352" s="28">
        <v>2.8226925355190935</v>
      </c>
      <c r="D352" s="31">
        <v>2.8362686254687532</v>
      </c>
      <c r="E352" s="29">
        <v>2.7737541985338483</v>
      </c>
      <c r="F352" s="31">
        <v>2.7525156855038833</v>
      </c>
      <c r="G352" s="28">
        <v>2.6561776365112482</v>
      </c>
      <c r="H352" s="28">
        <v>2.6424150580837269</v>
      </c>
      <c r="I352" s="28">
        <v>2.6699402149387663</v>
      </c>
      <c r="J352" s="28">
        <v>2.6974653717938066</v>
      </c>
      <c r="K352" s="28">
        <v>2.7249905286488443</v>
      </c>
      <c r="L352" s="28">
        <v>2.7112279502213243</v>
      </c>
      <c r="M352" s="28">
        <v>2.7249905286488447</v>
      </c>
      <c r="N352" s="28">
        <v>2.6561776365112477</v>
      </c>
      <c r="O352" s="28">
        <v>2.5736021659461312</v>
      </c>
      <c r="P352" s="28">
        <v>2.5047892738085347</v>
      </c>
      <c r="Q352" s="28">
        <v>2.5047892738085347</v>
      </c>
      <c r="R352" s="28">
        <v>2.4910266953810147</v>
      </c>
      <c r="S352" s="28">
        <v>2.4910266953810152</v>
      </c>
      <c r="T352" s="28">
        <v>2.4910266953810156</v>
      </c>
      <c r="U352" s="28">
        <v>2.4910266953810156</v>
      </c>
      <c r="V352" s="28">
        <v>2.4841454061672548</v>
      </c>
      <c r="W352" s="28">
        <v>2.4841454061672543</v>
      </c>
      <c r="X352" s="28">
        <v>2.4703828277397362</v>
      </c>
      <c r="Y352" s="28">
        <v>2.4566202493122158</v>
      </c>
      <c r="Z352" s="28">
        <v>2.4428576708846972</v>
      </c>
      <c r="AA352" s="28">
        <v>2.4428576708846972</v>
      </c>
      <c r="AB352" s="28">
        <v>2.4290950924571773</v>
      </c>
      <c r="AC352" s="28">
        <v>2.4153325140296573</v>
      </c>
      <c r="AD352" s="28">
        <v>2.4084512248158982</v>
      </c>
      <c r="AE352" s="28">
        <v>2.4084512248158982</v>
      </c>
      <c r="AF352" s="28">
        <v>2.3946886463883792</v>
      </c>
      <c r="AG352" s="28">
        <v>2.3809260679608597</v>
      </c>
      <c r="AH352" s="7"/>
    </row>
    <row r="353" spans="1:37" x14ac:dyDescent="0.3">
      <c r="B353" t="s">
        <v>358</v>
      </c>
      <c r="C353" s="28">
        <v>391.97973567243633</v>
      </c>
      <c r="D353" s="31">
        <v>403.26836250772226</v>
      </c>
      <c r="E353" s="29">
        <v>405.83543298298787</v>
      </c>
      <c r="F353" s="31">
        <v>410.06612222874759</v>
      </c>
      <c r="G353" s="28">
        <v>417.60399972264355</v>
      </c>
      <c r="H353" s="28">
        <v>418.10980247617192</v>
      </c>
      <c r="I353" s="28">
        <v>422.95380443412148</v>
      </c>
      <c r="J353" s="28">
        <v>428.49949138866691</v>
      </c>
      <c r="K353" s="28">
        <v>432.68981665278619</v>
      </c>
      <c r="L353" s="28">
        <v>437.16470587648809</v>
      </c>
      <c r="M353" s="28">
        <v>441.9232394360431</v>
      </c>
      <c r="N353" s="28">
        <v>446.6325730249377</v>
      </c>
      <c r="O353" s="28">
        <v>451.27577827578961</v>
      </c>
      <c r="P353" s="28">
        <v>455.85129753210612</v>
      </c>
      <c r="Q353" s="28">
        <v>460.36292994915834</v>
      </c>
      <c r="R353" s="28">
        <v>464.81598741504456</v>
      </c>
      <c r="S353" s="28">
        <v>469.21587397850845</v>
      </c>
      <c r="T353" s="28">
        <v>473.56760591576614</v>
      </c>
      <c r="U353" s="28">
        <v>477.87568835830126</v>
      </c>
      <c r="V353" s="28">
        <v>482.14412044435511</v>
      </c>
      <c r="W353" s="28">
        <v>486.37644143726271</v>
      </c>
      <c r="X353" s="28">
        <v>490.57578529623231</v>
      </c>
      <c r="Y353" s="28">
        <v>494.74493247640271</v>
      </c>
      <c r="Z353" s="28">
        <v>498.88635576987514</v>
      </c>
      <c r="AA353" s="28">
        <v>503.00225988160241</v>
      </c>
      <c r="AB353" s="28">
        <v>507.09461535191275</v>
      </c>
      <c r="AC353" s="28">
        <v>511.16518763523123</v>
      </c>
      <c r="AD353" s="28">
        <v>515.21556209933885</v>
      </c>
      <c r="AE353" s="28">
        <v>519.24716559922058</v>
      </c>
      <c r="AF353" s="28">
        <v>523.26128516611823</v>
      </c>
      <c r="AG353" s="28">
        <v>527.25908425416333</v>
      </c>
      <c r="AH353" s="7"/>
    </row>
    <row r="354" spans="1:37" x14ac:dyDescent="0.3">
      <c r="B354" t="s">
        <v>359</v>
      </c>
      <c r="C354" s="28">
        <v>4128.2618504857664</v>
      </c>
      <c r="D354" s="31">
        <v>4130.2491087125645</v>
      </c>
      <c r="E354" s="29">
        <v>4347.3821297650902</v>
      </c>
      <c r="F354" s="31">
        <v>4307.5825967474011</v>
      </c>
      <c r="G354" s="28">
        <v>4144.7898986909631</v>
      </c>
      <c r="H354" s="28">
        <v>4113.7793592916769</v>
      </c>
      <c r="I354" s="28">
        <v>4168.0080601792197</v>
      </c>
      <c r="J354" s="28">
        <v>4226.0907298207658</v>
      </c>
      <c r="K354" s="28">
        <v>4278.9413696897855</v>
      </c>
      <c r="L354" s="28">
        <v>4269.0100793136298</v>
      </c>
      <c r="M354" s="28">
        <v>4305.3953383330791</v>
      </c>
      <c r="N354" s="28">
        <v>4200.0906904095391</v>
      </c>
      <c r="O354" s="28">
        <v>4087.4297318683784</v>
      </c>
      <c r="P354" s="28">
        <v>3971.5625561923357</v>
      </c>
      <c r="Q354" s="28">
        <v>3985.5825749860787</v>
      </c>
      <c r="R354" s="28">
        <v>3977.31904431466</v>
      </c>
      <c r="S354" s="28">
        <v>3992.4792120477259</v>
      </c>
      <c r="T354" s="28">
        <v>4007.3750152905127</v>
      </c>
      <c r="U354" s="28">
        <v>4022.0249740101799</v>
      </c>
      <c r="V354" s="28">
        <v>4025.2950694184742</v>
      </c>
      <c r="W354" s="28">
        <v>4039.4613289711278</v>
      </c>
      <c r="X354" s="28">
        <v>4030.9692846764574</v>
      </c>
      <c r="Y354" s="28">
        <v>4022.1342647609281</v>
      </c>
      <c r="Z354" s="28">
        <v>4012.9693036627268</v>
      </c>
      <c r="AA354" s="28">
        <v>4026.1687834481759</v>
      </c>
      <c r="AB354" s="28">
        <v>4016.4514954070141</v>
      </c>
      <c r="AC354" s="28">
        <v>4006.4353895080876</v>
      </c>
      <c r="AD354" s="28">
        <v>4007.5795008198324</v>
      </c>
      <c r="AE354" s="28">
        <v>4019.9983257689896</v>
      </c>
      <c r="AF354" s="28">
        <v>4009.2409643065948</v>
      </c>
      <c r="AG354" s="28">
        <v>3998.2147032959765</v>
      </c>
      <c r="AH354" s="7"/>
    </row>
    <row r="355" spans="1:37" x14ac:dyDescent="0.3">
      <c r="A355" t="s">
        <v>360</v>
      </c>
      <c r="B355" t="s">
        <v>361</v>
      </c>
      <c r="C355" s="28">
        <v>5.7966217365132078</v>
      </c>
      <c r="D355" s="31">
        <v>5.8530106581018879</v>
      </c>
      <c r="E355" s="29">
        <v>5.9123700461697952</v>
      </c>
      <c r="F355" s="31">
        <v>5.7149219077714983</v>
      </c>
      <c r="G355" s="28">
        <v>5.6640370132786311</v>
      </c>
      <c r="H355" s="28">
        <v>5.6136051910288014</v>
      </c>
      <c r="I355" s="28">
        <v>5.5636224069278173</v>
      </c>
      <c r="J355" s="28">
        <v>5.5140846628005189</v>
      </c>
      <c r="K355" s="28">
        <v>5.4649879960709526</v>
      </c>
      <c r="L355" s="28">
        <v>5.416328479445415</v>
      </c>
      <c r="M355" s="28">
        <v>5.3681022205982885</v>
      </c>
      <c r="N355" s="28">
        <v>5.3478810085134549</v>
      </c>
      <c r="O355" s="28">
        <v>5.3277359681186089</v>
      </c>
      <c r="P355" s="28">
        <v>5.3076668124810835</v>
      </c>
      <c r="Q355" s="28">
        <v>5.2876732557490627</v>
      </c>
      <c r="R355" s="28">
        <v>5.2677550131475099</v>
      </c>
      <c r="S355" s="28">
        <v>5.2479118009741139</v>
      </c>
      <c r="T355" s="28">
        <v>5.2281433365952479</v>
      </c>
      <c r="U355" s="28">
        <v>5.2084493384419455</v>
      </c>
      <c r="V355" s="28">
        <v>5.1888295260058817</v>
      </c>
      <c r="W355" s="28">
        <v>5.1692836198353902</v>
      </c>
      <c r="X355" s="28">
        <v>5.159255599918998</v>
      </c>
      <c r="Y355" s="28">
        <v>5.1492470336040768</v>
      </c>
      <c r="Z355" s="28">
        <v>5.139257883152113</v>
      </c>
      <c r="AA355" s="28">
        <v>5.1292881108977948</v>
      </c>
      <c r="AB355" s="28">
        <v>5.1193376792488845</v>
      </c>
      <c r="AC355" s="28">
        <v>5.1094065506860664</v>
      </c>
      <c r="AD355" s="28">
        <v>5.099494687762812</v>
      </c>
      <c r="AE355" s="28">
        <v>5.0896020531052359</v>
      </c>
      <c r="AF355" s="28">
        <v>5.0797286094119514</v>
      </c>
      <c r="AG355" s="28">
        <v>5.0698743194539411</v>
      </c>
      <c r="AH355" s="7"/>
    </row>
    <row r="356" spans="1:37" x14ac:dyDescent="0.3">
      <c r="B356" t="s">
        <v>362</v>
      </c>
      <c r="C356" s="28">
        <v>19.513635270854955</v>
      </c>
      <c r="D356" s="31">
        <v>20.137466144908025</v>
      </c>
      <c r="E356" s="29">
        <v>19.793243195827944</v>
      </c>
      <c r="F356" s="31">
        <v>20.730226551363948</v>
      </c>
      <c r="G356" s="28">
        <v>21.668893255240633</v>
      </c>
      <c r="H356" s="28">
        <v>20.410675941332698</v>
      </c>
      <c r="I356" s="28">
        <v>20.396213671399174</v>
      </c>
      <c r="J356" s="28">
        <v>20.45143900117321</v>
      </c>
      <c r="K356" s="28">
        <v>20.5530149687477</v>
      </c>
      <c r="L356" s="28">
        <v>20.659547017477401</v>
      </c>
      <c r="M356" s="28">
        <v>20.735092606687697</v>
      </c>
      <c r="N356" s="28">
        <v>20.81458428322069</v>
      </c>
      <c r="O356" s="28">
        <v>20.89748100175786</v>
      </c>
      <c r="P356" s="28">
        <v>20.983527999317193</v>
      </c>
      <c r="Q356" s="28">
        <v>21.066796090289944</v>
      </c>
      <c r="R356" s="28">
        <v>21.151345882671144</v>
      </c>
      <c r="S356" s="28">
        <v>21.236307342807894</v>
      </c>
      <c r="T356" s="28">
        <v>21.321704146102523</v>
      </c>
      <c r="U356" s="28">
        <v>21.405285713009082</v>
      </c>
      <c r="V356" s="28">
        <v>21.489427589201053</v>
      </c>
      <c r="W356" s="28">
        <v>21.57413931748237</v>
      </c>
      <c r="X356" s="28">
        <v>21.65880504317704</v>
      </c>
      <c r="Y356" s="28">
        <v>21.743390071480142</v>
      </c>
      <c r="Z356" s="28">
        <v>21.827381759434015</v>
      </c>
      <c r="AA356" s="28">
        <v>21.911323911951335</v>
      </c>
      <c r="AB356" s="28">
        <v>21.995100069022364</v>
      </c>
      <c r="AC356" s="28">
        <v>22.078679872241395</v>
      </c>
      <c r="AD356" s="28">
        <v>22.161416095017753</v>
      </c>
      <c r="AE356" s="28">
        <v>22.243927604565627</v>
      </c>
      <c r="AF356" s="28">
        <v>22.326110164822666</v>
      </c>
      <c r="AG356" s="28">
        <v>22.408716882144294</v>
      </c>
      <c r="AH356" s="7"/>
    </row>
    <row r="357" spans="1:37" x14ac:dyDescent="0.3">
      <c r="B357" t="s">
        <v>363</v>
      </c>
      <c r="C357" s="28">
        <v>403.66908733286743</v>
      </c>
      <c r="D357" s="31">
        <v>405.93203514452279</v>
      </c>
      <c r="E357" s="29">
        <v>404.7489527233439</v>
      </c>
      <c r="F357" s="31">
        <v>407.59085490819041</v>
      </c>
      <c r="G357" s="28">
        <v>406.42372953934205</v>
      </c>
      <c r="H357" s="28">
        <v>397.53192887323644</v>
      </c>
      <c r="I357" s="28">
        <v>397.71191341869053</v>
      </c>
      <c r="J357" s="28">
        <v>398.70082361128266</v>
      </c>
      <c r="K357" s="28">
        <v>401.41102228820216</v>
      </c>
      <c r="L357" s="28">
        <v>400.45170774322276</v>
      </c>
      <c r="M357" s="28">
        <v>401.0523183359669</v>
      </c>
      <c r="N357" s="28">
        <v>401.63644954718706</v>
      </c>
      <c r="O357" s="28">
        <v>403.69418390169704</v>
      </c>
      <c r="P357" s="28">
        <v>402.90146711407345</v>
      </c>
      <c r="Q357" s="28">
        <v>402.82656951783105</v>
      </c>
      <c r="R357" s="28">
        <v>403.36911906865828</v>
      </c>
      <c r="S357" s="28">
        <v>405.42166804049896</v>
      </c>
      <c r="T357" s="28">
        <v>405.82695241816026</v>
      </c>
      <c r="U357" s="28">
        <v>406.22892991377705</v>
      </c>
      <c r="V357" s="28">
        <v>406.63890610366809</v>
      </c>
      <c r="W357" s="28">
        <v>407.05703470635052</v>
      </c>
      <c r="X357" s="28">
        <v>407.48032583746618</v>
      </c>
      <c r="Y357" s="28">
        <v>407.9085939452242</v>
      </c>
      <c r="Z357" s="28">
        <v>408.33917928034305</v>
      </c>
      <c r="AA357" s="28">
        <v>408.77480865954499</v>
      </c>
      <c r="AB357" s="28">
        <v>409.21485730822849</v>
      </c>
      <c r="AC357" s="28">
        <v>409.65913154134273</v>
      </c>
      <c r="AD357" s="28">
        <v>410.10409323517689</v>
      </c>
      <c r="AE357" s="28">
        <v>410.55297080089019</v>
      </c>
      <c r="AF357" s="28">
        <v>411.00514568922949</v>
      </c>
      <c r="AG357" s="28">
        <v>411.46477039932074</v>
      </c>
      <c r="AH357" s="7"/>
    </row>
    <row r="358" spans="1:37" x14ac:dyDescent="0.3">
      <c r="A358" t="s">
        <v>364</v>
      </c>
      <c r="B358" t="s">
        <v>365</v>
      </c>
      <c r="C358" s="28">
        <v>1.8958985789999998</v>
      </c>
      <c r="D358" s="31">
        <v>1.946</v>
      </c>
      <c r="E358" s="29">
        <v>1.8680000000000001</v>
      </c>
      <c r="F358" s="31">
        <v>1.8730209330000003</v>
      </c>
      <c r="G358" s="28">
        <v>1.8333274500937631</v>
      </c>
      <c r="H358" s="28">
        <v>1.8114290695235031</v>
      </c>
      <c r="I358" s="28">
        <v>1.836690977125796</v>
      </c>
      <c r="J358" s="28">
        <v>1.8705567546441775</v>
      </c>
      <c r="K358" s="28">
        <v>1.9081230245438301</v>
      </c>
      <c r="L358" s="28">
        <v>1.9101493741857158</v>
      </c>
      <c r="M358" s="28">
        <v>1.9359625970719545</v>
      </c>
      <c r="N358" s="28">
        <v>1.9024797164899645</v>
      </c>
      <c r="O358" s="28">
        <v>1.8578978908002206</v>
      </c>
      <c r="P358" s="28">
        <v>1.8220368027836238</v>
      </c>
      <c r="Q358" s="28">
        <v>1.8355115123066881</v>
      </c>
      <c r="R358" s="28">
        <v>1.838511250075104</v>
      </c>
      <c r="S358" s="28">
        <v>1.8513036983211055</v>
      </c>
      <c r="T358" s="28">
        <v>1.8638250761475565</v>
      </c>
      <c r="U358" s="28">
        <v>1.8793447624271582</v>
      </c>
      <c r="V358" s="28">
        <v>1.8894488188681571</v>
      </c>
      <c r="W358" s="28">
        <v>1.9045774533697211</v>
      </c>
      <c r="X358" s="28">
        <v>1.9089170576884122</v>
      </c>
      <c r="Y358" s="28">
        <v>1.9129491022783967</v>
      </c>
      <c r="Z358" s="28">
        <v>1.9166857348338773</v>
      </c>
      <c r="AA358" s="28">
        <v>1.9310167984612641</v>
      </c>
      <c r="AB358" s="28">
        <v>1.934274215374653</v>
      </c>
      <c r="AC358" s="28">
        <v>1.9372650484189067</v>
      </c>
      <c r="AD358" s="28">
        <v>1.9455560066512225</v>
      </c>
      <c r="AE358" s="28">
        <v>1.9592718798813302</v>
      </c>
      <c r="AF358" s="28">
        <v>1.9616247054436677</v>
      </c>
      <c r="AG358" s="28">
        <v>1.9637379616342518</v>
      </c>
      <c r="AH358" s="7"/>
    </row>
    <row r="359" spans="1:37" x14ac:dyDescent="0.3">
      <c r="A359" t="s">
        <v>366</v>
      </c>
      <c r="B359" t="s">
        <v>367</v>
      </c>
      <c r="C359" s="28">
        <v>0.88673400876026698</v>
      </c>
      <c r="D359" s="31">
        <v>0.91740140891510258</v>
      </c>
      <c r="E359" s="29">
        <v>0.87562293387404111</v>
      </c>
      <c r="F359" s="31">
        <v>0.88371788676709639</v>
      </c>
      <c r="G359" s="28">
        <v>0.88180276772745914</v>
      </c>
      <c r="H359" s="28">
        <v>0.83536248285418746</v>
      </c>
      <c r="I359" s="28">
        <v>0.81802340188239919</v>
      </c>
      <c r="J359" s="28">
        <v>0.80327072270067712</v>
      </c>
      <c r="K359" s="28">
        <v>0.79190358289697149</v>
      </c>
      <c r="L359" s="28">
        <v>0.79790724708904381</v>
      </c>
      <c r="M359" s="28">
        <v>0.78629883234330444</v>
      </c>
      <c r="N359" s="28">
        <v>0.77945049805396971</v>
      </c>
      <c r="O359" s="28">
        <v>0.77314846306606133</v>
      </c>
      <c r="P359" s="28">
        <v>0.76729729861706386</v>
      </c>
      <c r="Q359" s="28">
        <v>0.76160992864165644</v>
      </c>
      <c r="R359" s="28">
        <v>0.75618077349125334</v>
      </c>
      <c r="S359" s="28">
        <v>0.75093600046814302</v>
      </c>
      <c r="T359" s="28">
        <v>0.74574463332579899</v>
      </c>
      <c r="U359" s="28">
        <v>0.74060464379325086</v>
      </c>
      <c r="V359" s="28">
        <v>0.73558108468622363</v>
      </c>
      <c r="W359" s="28">
        <v>0.73065959357853283</v>
      </c>
      <c r="X359" s="28">
        <v>0.72713906902308556</v>
      </c>
      <c r="Y359" s="28">
        <v>0.72366363506410858</v>
      </c>
      <c r="Z359" s="28">
        <v>0.72020989739131736</v>
      </c>
      <c r="AA359" s="28">
        <v>0.71679087258490182</v>
      </c>
      <c r="AB359" s="28">
        <v>0.71339850293164797</v>
      </c>
      <c r="AC359" s="28">
        <v>0.71002835570845635</v>
      </c>
      <c r="AD359" s="28">
        <v>0.70665691438352263</v>
      </c>
      <c r="AE359" s="28">
        <v>0.70330181443457918</v>
      </c>
      <c r="AF359" s="28">
        <v>0.69995767923312835</v>
      </c>
      <c r="AG359" s="28">
        <v>0.69664615190773471</v>
      </c>
      <c r="AH359" s="7"/>
    </row>
    <row r="360" spans="1:37" x14ac:dyDescent="0.3">
      <c r="A360" t="s">
        <v>368</v>
      </c>
      <c r="B360" t="s">
        <v>369</v>
      </c>
      <c r="C360" s="28">
        <v>470.00000002452458</v>
      </c>
      <c r="D360" s="31">
        <v>441.00000000000011</v>
      </c>
      <c r="E360" s="29">
        <v>367.00000000000011</v>
      </c>
      <c r="F360" s="31">
        <v>392.00025379163196</v>
      </c>
      <c r="G360" s="28">
        <v>432.18308449201845</v>
      </c>
      <c r="H360" s="28">
        <v>431.54737363283186</v>
      </c>
      <c r="I360" s="28">
        <v>430.11418492282684</v>
      </c>
      <c r="J360" s="28">
        <v>428.67295203551271</v>
      </c>
      <c r="K360" s="28">
        <v>425.4611395301722</v>
      </c>
      <c r="L360" s="28">
        <v>422.12631694599736</v>
      </c>
      <c r="M360" s="28">
        <v>418.79183756673905</v>
      </c>
      <c r="N360" s="28">
        <v>415.54115686636192</v>
      </c>
      <c r="O360" s="28">
        <v>412.24213202246204</v>
      </c>
      <c r="P360" s="28">
        <v>384.35596043825552</v>
      </c>
      <c r="Q360" s="28">
        <v>386.30345993715093</v>
      </c>
      <c r="R360" s="28">
        <v>381.83771289564129</v>
      </c>
      <c r="S360" s="28">
        <v>383.93212457252554</v>
      </c>
      <c r="T360" s="28">
        <v>386.73951995761178</v>
      </c>
      <c r="U360" s="28">
        <v>390.78534146658876</v>
      </c>
      <c r="V360" s="28">
        <v>391.59204780400205</v>
      </c>
      <c r="W360" s="28">
        <v>395.48056031237155</v>
      </c>
      <c r="X360" s="28">
        <v>392.92679069047978</v>
      </c>
      <c r="Y360" s="28">
        <v>390.24775688929577</v>
      </c>
      <c r="Z360" s="28">
        <v>387.49635089554874</v>
      </c>
      <c r="AA360" s="28">
        <v>391.07113697568349</v>
      </c>
      <c r="AB360" s="28">
        <v>388.16771851647883</v>
      </c>
      <c r="AC360" s="28">
        <v>385.15070722612802</v>
      </c>
      <c r="AD360" s="28">
        <v>385.33089966250287</v>
      </c>
      <c r="AE360" s="28">
        <v>388.67383622054803</v>
      </c>
      <c r="AF360" s="28">
        <v>385.4501447740613</v>
      </c>
      <c r="AG360" s="28">
        <v>382.12438335731025</v>
      </c>
      <c r="AH360" s="7"/>
    </row>
    <row r="362" spans="1:37" x14ac:dyDescent="0.3">
      <c r="H362" s="37"/>
      <c r="I362" s="37"/>
    </row>
    <row r="363" spans="1:37" x14ac:dyDescent="0.3">
      <c r="A363" s="8" t="s">
        <v>370</v>
      </c>
      <c r="B363" s="8"/>
      <c r="C363" s="8">
        <v>2020</v>
      </c>
      <c r="D363" s="9">
        <v>2021</v>
      </c>
      <c r="E363" s="10">
        <v>2022</v>
      </c>
      <c r="F363" s="8">
        <v>2023</v>
      </c>
      <c r="G363" s="8">
        <v>2024</v>
      </c>
      <c r="H363" s="8">
        <v>2025</v>
      </c>
      <c r="I363" s="8">
        <v>2026</v>
      </c>
      <c r="J363" s="8">
        <v>2027</v>
      </c>
      <c r="K363" s="8">
        <v>2028</v>
      </c>
      <c r="L363" s="8">
        <v>2029</v>
      </c>
      <c r="M363" s="8">
        <v>2030</v>
      </c>
      <c r="N363" s="8">
        <v>2031</v>
      </c>
      <c r="O363" s="8">
        <v>2032</v>
      </c>
      <c r="P363" s="8">
        <v>2033</v>
      </c>
      <c r="Q363" s="8">
        <v>2034</v>
      </c>
      <c r="R363" s="8">
        <v>2035</v>
      </c>
      <c r="S363" s="8">
        <v>2036</v>
      </c>
      <c r="T363" s="8">
        <v>2037</v>
      </c>
      <c r="U363" s="8">
        <v>2038</v>
      </c>
      <c r="V363" s="8">
        <v>2039</v>
      </c>
      <c r="W363" s="8">
        <v>2040</v>
      </c>
      <c r="X363" s="8">
        <v>2041</v>
      </c>
      <c r="Y363" s="8">
        <v>2042</v>
      </c>
      <c r="Z363" s="8">
        <v>2043</v>
      </c>
      <c r="AA363" s="8">
        <v>2044</v>
      </c>
      <c r="AB363" s="8">
        <v>2045</v>
      </c>
      <c r="AC363" s="8">
        <v>2046</v>
      </c>
      <c r="AD363" s="8">
        <v>2047</v>
      </c>
      <c r="AE363" s="8">
        <v>2048</v>
      </c>
      <c r="AF363" s="8">
        <v>2049</v>
      </c>
      <c r="AG363" s="8">
        <v>2050</v>
      </c>
    </row>
    <row r="364" spans="1:37" x14ac:dyDescent="0.3">
      <c r="B364" t="s">
        <v>158</v>
      </c>
      <c r="C364" s="61">
        <v>1.7135149999999997</v>
      </c>
      <c r="D364" s="62">
        <v>1.7013799999999901</v>
      </c>
      <c r="E364" s="63">
        <v>1.6594300000000002</v>
      </c>
      <c r="F364" s="62">
        <v>1.6594299999999997</v>
      </c>
      <c r="G364" s="61">
        <v>1.6527922799999994</v>
      </c>
      <c r="H364" s="61">
        <v>1.6395699417599998</v>
      </c>
      <c r="I364" s="61">
        <v>1.6264533822259195</v>
      </c>
      <c r="J364" s="61">
        <v>1.6183211153147896</v>
      </c>
      <c r="K364" s="61">
        <v>1.6183211153147736</v>
      </c>
      <c r="L364" s="61">
        <v>1.6115960905771893</v>
      </c>
      <c r="M364" s="61">
        <v>1.6076263832106701</v>
      </c>
      <c r="N364" s="61">
        <v>1.6036608473191809</v>
      </c>
      <c r="O364" s="61">
        <v>1.5996994829027213</v>
      </c>
      <c r="P364" s="61">
        <v>1.5957422899612919</v>
      </c>
      <c r="Q364" s="61">
        <v>1.5917892684948924</v>
      </c>
      <c r="R364" s="61">
        <v>1.5878404185035226</v>
      </c>
      <c r="S364" s="61">
        <v>1.5838957399871825</v>
      </c>
      <c r="T364" s="61">
        <v>1.5799552329458719</v>
      </c>
      <c r="U364" s="61">
        <v>1.5787491859004781</v>
      </c>
      <c r="V364" s="61">
        <v>1.577543138855084</v>
      </c>
      <c r="W364" s="61">
        <v>1.5763370918096895</v>
      </c>
      <c r="X364" s="61">
        <v>1.5751310447642954</v>
      </c>
      <c r="Y364" s="61">
        <v>1.5739249977189012</v>
      </c>
      <c r="Z364" s="61">
        <v>1.5727189506735064</v>
      </c>
      <c r="AA364" s="61">
        <v>1.5715129036281124</v>
      </c>
      <c r="AB364" s="61">
        <v>1.5703068565827178</v>
      </c>
      <c r="AC364" s="61">
        <v>1.5691008095373233</v>
      </c>
      <c r="AD364" s="61">
        <v>1.5678947624919295</v>
      </c>
      <c r="AE364" s="61">
        <v>1.5666887154465345</v>
      </c>
      <c r="AF364" s="61">
        <v>1.56548266840114</v>
      </c>
      <c r="AG364" s="61">
        <v>1.5642766213557457</v>
      </c>
    </row>
    <row r="365" spans="1:37" x14ac:dyDescent="0.3">
      <c r="B365" t="s">
        <v>345</v>
      </c>
      <c r="C365" s="61">
        <v>7.8393529999999991</v>
      </c>
      <c r="D365" s="62">
        <v>7.7835060000000009</v>
      </c>
      <c r="E365" s="63">
        <v>7.4823592999999997</v>
      </c>
      <c r="F365" s="62">
        <v>7.459321000000001</v>
      </c>
      <c r="G365" s="61">
        <v>7.1847000996048811</v>
      </c>
      <c r="H365" s="61">
        <v>7.2908088830331055</v>
      </c>
      <c r="I365" s="61">
        <v>7.2087261496436748</v>
      </c>
      <c r="J365" s="61">
        <v>7.1230277639447799</v>
      </c>
      <c r="K365" s="61">
        <v>7.0502993473020368</v>
      </c>
      <c r="L365" s="61">
        <v>7.130608950008714</v>
      </c>
      <c r="M365" s="61">
        <v>7.06416564377</v>
      </c>
      <c r="N365" s="61">
        <v>7.0022733736771352</v>
      </c>
      <c r="O365" s="61">
        <v>6.9442646528510084</v>
      </c>
      <c r="P365" s="61">
        <v>6.8894017044953779</v>
      </c>
      <c r="Q365" s="61">
        <v>6.8370616299854934</v>
      </c>
      <c r="R365" s="61">
        <v>6.7867531720502683</v>
      </c>
      <c r="S365" s="61">
        <v>6.7380991264007877</v>
      </c>
      <c r="T365" s="61">
        <v>6.689917128066587</v>
      </c>
      <c r="U365" s="61">
        <v>6.6428884180508918</v>
      </c>
      <c r="V365" s="61">
        <v>6.596845348259964</v>
      </c>
      <c r="W365" s="61">
        <v>6.5516584845988941</v>
      </c>
      <c r="X365" s="61">
        <v>6.5072267965902757</v>
      </c>
      <c r="Y365" s="61">
        <v>6.4634704084100321</v>
      </c>
      <c r="Z365" s="61">
        <v>6.4203252582922108</v>
      </c>
      <c r="AA365" s="61">
        <v>6.37773916359148</v>
      </c>
      <c r="AB365" s="61">
        <v>6.3356689167528168</v>
      </c>
      <c r="AC365" s="61">
        <v>6.294078136783015</v>
      </c>
      <c r="AD365" s="61">
        <v>6.2529356749952889</v>
      </c>
      <c r="AE365" s="61">
        <v>6.2122144282207765</v>
      </c>
      <c r="AF365" s="61">
        <v>6.1718904523133276</v>
      </c>
      <c r="AG365" s="61">
        <v>6.1319422975646383</v>
      </c>
      <c r="AJ365" s="50"/>
      <c r="AK365" s="50"/>
    </row>
    <row r="366" spans="1:37" x14ac:dyDescent="0.3">
      <c r="B366" t="s">
        <v>371</v>
      </c>
      <c r="C366" s="61">
        <v>1.8369088764774002</v>
      </c>
      <c r="D366" s="62">
        <v>1.8815071789574198</v>
      </c>
      <c r="E366" s="63">
        <v>1.9546488320189002</v>
      </c>
      <c r="F366" s="62">
        <v>2.0295021021620201</v>
      </c>
      <c r="G366" s="61">
        <v>2.0804842271620205</v>
      </c>
      <c r="H366" s="61">
        <v>2.1076345962904899</v>
      </c>
      <c r="I366" s="61">
        <v>2.1332627654189595</v>
      </c>
      <c r="J366" s="61">
        <v>2.16389093454743</v>
      </c>
      <c r="K366" s="61">
        <v>2.1991297345474301</v>
      </c>
      <c r="L366" s="61">
        <v>2.2343685345474302</v>
      </c>
      <c r="M366" s="61">
        <v>2.2696073345474295</v>
      </c>
      <c r="N366" s="61">
        <v>2.30484613454743</v>
      </c>
      <c r="O366" s="61">
        <v>2.3400849345474302</v>
      </c>
      <c r="P366" s="61">
        <v>2.3753237345474303</v>
      </c>
      <c r="Q366" s="61">
        <v>2.4105625345474309</v>
      </c>
      <c r="R366" s="61">
        <v>2.445801334547431</v>
      </c>
      <c r="S366" s="61">
        <v>2.4810401345474316</v>
      </c>
      <c r="T366" s="61">
        <v>2.5169689345474322</v>
      </c>
      <c r="U366" s="61">
        <v>2.5528977345474315</v>
      </c>
      <c r="V366" s="61">
        <v>2.5888265345474313</v>
      </c>
      <c r="W366" s="61">
        <v>2.6247553345474315</v>
      </c>
      <c r="X366" s="61">
        <v>2.6606841345474317</v>
      </c>
      <c r="Y366" s="61">
        <v>2.6966129345474315</v>
      </c>
      <c r="Z366" s="61">
        <v>2.7325417345474321</v>
      </c>
      <c r="AA366" s="61">
        <v>2.7684705345474319</v>
      </c>
      <c r="AB366" s="61">
        <v>2.8043993345474321</v>
      </c>
      <c r="AC366" s="61">
        <v>2.8403281345474314</v>
      </c>
      <c r="AD366" s="61">
        <v>2.8762569345474311</v>
      </c>
      <c r="AE366" s="61">
        <v>2.9121857345474309</v>
      </c>
      <c r="AF366" s="61">
        <v>2.9481145345474316</v>
      </c>
      <c r="AG366" s="61">
        <v>2.9840433345474313</v>
      </c>
      <c r="AJ366" s="50"/>
      <c r="AK366" s="50"/>
    </row>
    <row r="367" spans="1:37" x14ac:dyDescent="0.3">
      <c r="B367" t="s">
        <v>372</v>
      </c>
      <c r="C367" s="61">
        <v>0.11371599999999998</v>
      </c>
      <c r="D367" s="62">
        <v>0.11294199999999997</v>
      </c>
      <c r="E367" s="63">
        <v>0.1032231</v>
      </c>
      <c r="F367" s="62">
        <v>0.10145975864212045</v>
      </c>
      <c r="G367" s="61">
        <v>0.10589355114544671</v>
      </c>
      <c r="H367" s="61">
        <v>0.10650508130619721</v>
      </c>
      <c r="I367" s="61">
        <v>0.10683699222137304</v>
      </c>
      <c r="J367" s="61">
        <v>0.1072463748015578</v>
      </c>
      <c r="K367" s="61">
        <v>0.1071176958760746</v>
      </c>
      <c r="L367" s="61">
        <v>0.1077176958760746</v>
      </c>
      <c r="M367" s="61">
        <v>0.10831769587607461</v>
      </c>
      <c r="N367" s="61">
        <v>0.10891769587607461</v>
      </c>
      <c r="O367" s="61">
        <v>0.10951769587607461</v>
      </c>
      <c r="P367" s="61">
        <v>0.1101176958760746</v>
      </c>
      <c r="Q367" s="61">
        <v>0.11071769587607459</v>
      </c>
      <c r="R367" s="61">
        <v>0.11131769587607461</v>
      </c>
      <c r="S367" s="61">
        <v>0.11191769587607461</v>
      </c>
      <c r="T367" s="61">
        <v>0.11251769587607462</v>
      </c>
      <c r="U367" s="61">
        <v>0.11311769587607461</v>
      </c>
      <c r="V367" s="61">
        <v>0.11371769587607461</v>
      </c>
      <c r="W367" s="61">
        <v>0.11431769587607461</v>
      </c>
      <c r="X367" s="61">
        <v>0.1149176958760746</v>
      </c>
      <c r="Y367" s="61">
        <v>0.11551769587607461</v>
      </c>
      <c r="Z367" s="61">
        <v>0.11611769587607461</v>
      </c>
      <c r="AA367" s="61">
        <v>0.1167176958760746</v>
      </c>
      <c r="AB367" s="61">
        <v>0.11731769587607462</v>
      </c>
      <c r="AC367" s="61">
        <v>0.1179176958760746</v>
      </c>
      <c r="AD367" s="61">
        <v>0.11851769587607461</v>
      </c>
      <c r="AE367" s="61">
        <v>0.1191176958760746</v>
      </c>
      <c r="AF367" s="61">
        <v>0.11971769587607459</v>
      </c>
      <c r="AG367" s="61">
        <v>0.12031769587607459</v>
      </c>
      <c r="AJ367" s="50"/>
      <c r="AK367" s="50"/>
    </row>
    <row r="368" spans="1:37" x14ac:dyDescent="0.3">
      <c r="B368" t="s">
        <v>373</v>
      </c>
      <c r="C368" s="61">
        <v>0.14369300000000002</v>
      </c>
      <c r="D368" s="62">
        <v>0.143598</v>
      </c>
      <c r="E368" s="63">
        <v>0.1489606</v>
      </c>
      <c r="F368" s="62">
        <v>0.15099500000000002</v>
      </c>
      <c r="G368" s="61">
        <v>0.15099500000000002</v>
      </c>
      <c r="H368" s="61">
        <v>0.15099500000000002</v>
      </c>
      <c r="I368" s="61">
        <v>0.15099500000000002</v>
      </c>
      <c r="J368" s="61">
        <v>0.15099500000000002</v>
      </c>
      <c r="K368" s="61">
        <v>0.15099500000000002</v>
      </c>
      <c r="L368" s="61">
        <v>0.15099500000000002</v>
      </c>
      <c r="M368" s="61">
        <v>0.15099500000000002</v>
      </c>
      <c r="N368" s="61">
        <v>0.15099500000000002</v>
      </c>
      <c r="O368" s="61">
        <v>0.15099500000000002</v>
      </c>
      <c r="P368" s="61">
        <v>0.15099500000000002</v>
      </c>
      <c r="Q368" s="61">
        <v>0.15099500000000002</v>
      </c>
      <c r="R368" s="61">
        <v>0.15099500000000002</v>
      </c>
      <c r="S368" s="61">
        <v>0.15099500000000002</v>
      </c>
      <c r="T368" s="61">
        <v>0.15099500000000002</v>
      </c>
      <c r="U368" s="61">
        <v>0.15099500000000002</v>
      </c>
      <c r="V368" s="61">
        <v>0.15099500000000002</v>
      </c>
      <c r="W368" s="61">
        <v>0.15099500000000002</v>
      </c>
      <c r="X368" s="61">
        <v>0.15099500000000002</v>
      </c>
      <c r="Y368" s="61">
        <v>0.15099500000000002</v>
      </c>
      <c r="Z368" s="61">
        <v>0.15099500000000002</v>
      </c>
      <c r="AA368" s="61">
        <v>0.15099500000000002</v>
      </c>
      <c r="AB368" s="61">
        <v>0.15099500000000002</v>
      </c>
      <c r="AC368" s="61">
        <v>0.15099500000000002</v>
      </c>
      <c r="AD368" s="61">
        <v>0.15099500000000002</v>
      </c>
      <c r="AE368" s="61">
        <v>0.15099500000000002</v>
      </c>
      <c r="AF368" s="61">
        <v>0.15099500000000002</v>
      </c>
      <c r="AG368" s="61">
        <v>0.15099500000000002</v>
      </c>
      <c r="AJ368" s="50"/>
      <c r="AK368" s="50"/>
    </row>
    <row r="369" spans="1:33" x14ac:dyDescent="0.3">
      <c r="B369" t="s">
        <v>374</v>
      </c>
      <c r="C369" s="61">
        <v>1.4730000000000001</v>
      </c>
      <c r="D369" s="62">
        <v>1.4670000000000001</v>
      </c>
      <c r="E369" s="63">
        <v>1.4490000000000001</v>
      </c>
      <c r="F369" s="62">
        <v>1.4279999999999999</v>
      </c>
      <c r="G369" s="61">
        <v>1.4179999999999999</v>
      </c>
      <c r="H369" s="61">
        <v>1.41</v>
      </c>
      <c r="I369" s="61">
        <v>1.4</v>
      </c>
      <c r="J369" s="61">
        <v>1.391</v>
      </c>
      <c r="K369" s="61">
        <v>1.38</v>
      </c>
      <c r="L369" s="61">
        <v>1.3720000000000001</v>
      </c>
      <c r="M369" s="61">
        <v>1.369</v>
      </c>
      <c r="N369" s="61">
        <v>1.361</v>
      </c>
      <c r="O369" s="61">
        <v>1.349</v>
      </c>
      <c r="P369" s="61">
        <v>1.339</v>
      </c>
      <c r="Q369" s="61">
        <v>1.3280000000000001</v>
      </c>
      <c r="R369" s="61">
        <v>1.3240000000000001</v>
      </c>
      <c r="S369" s="61">
        <v>1.321</v>
      </c>
      <c r="T369" s="61">
        <v>1.3129999999999999</v>
      </c>
      <c r="U369" s="61">
        <v>1.306</v>
      </c>
      <c r="V369" s="61">
        <v>1.2949999999999999</v>
      </c>
      <c r="W369" s="61">
        <v>1.29</v>
      </c>
      <c r="X369" s="61">
        <v>1.288</v>
      </c>
      <c r="Y369" s="61">
        <v>1.28</v>
      </c>
      <c r="Z369" s="61">
        <v>1.2669999999999999</v>
      </c>
      <c r="AA369" s="61">
        <v>1.2609999999999999</v>
      </c>
      <c r="AB369" s="61">
        <v>1.256</v>
      </c>
      <c r="AC369" s="61">
        <v>1.2490000000000001</v>
      </c>
      <c r="AD369" s="61">
        <v>1.242</v>
      </c>
      <c r="AE369" s="61">
        <v>1.24</v>
      </c>
      <c r="AF369" s="61">
        <v>1.2350000000000001</v>
      </c>
      <c r="AG369" s="61">
        <v>1.2250000000000001</v>
      </c>
    </row>
    <row r="370" spans="1:33" x14ac:dyDescent="0.3">
      <c r="B370" t="s">
        <v>375</v>
      </c>
      <c r="C370" s="61">
        <v>9.6144298862753372E-2</v>
      </c>
      <c r="D370" s="62">
        <v>9.9974197175929064E-2</v>
      </c>
      <c r="E370" s="63">
        <v>0.10673088212587421</v>
      </c>
      <c r="F370" s="62">
        <v>0.11445822824783916</v>
      </c>
      <c r="G370" s="61">
        <v>0.12344323870313743</v>
      </c>
      <c r="H370" s="61">
        <v>0.12515350015843571</v>
      </c>
      <c r="I370" s="61">
        <v>0.12571876161373399</v>
      </c>
      <c r="J370" s="61">
        <v>0.12620502306903225</v>
      </c>
      <c r="K370" s="61">
        <v>0.12669128452433051</v>
      </c>
      <c r="L370" s="61">
        <v>0.12697754597962879</v>
      </c>
      <c r="M370" s="61">
        <v>0.12726380743492705</v>
      </c>
      <c r="N370" s="61">
        <v>0.12755006889022535</v>
      </c>
      <c r="O370" s="61">
        <v>0.12783633034552364</v>
      </c>
      <c r="P370" s="61">
        <v>0.12812259180082189</v>
      </c>
      <c r="Q370" s="61">
        <v>0.12840885325612017</v>
      </c>
      <c r="R370" s="61">
        <v>0.12869511471141842</v>
      </c>
      <c r="S370" s="61">
        <v>0.1289813761667167</v>
      </c>
      <c r="T370" s="61">
        <v>0.12932637616671669</v>
      </c>
      <c r="U370" s="61">
        <v>0.1296713761667167</v>
      </c>
      <c r="V370" s="61">
        <v>0.13001637616671671</v>
      </c>
      <c r="W370" s="61">
        <v>0.1303613761667167</v>
      </c>
      <c r="X370" s="61">
        <v>0.13070637616671671</v>
      </c>
      <c r="Y370" s="61">
        <v>0.13105137616671669</v>
      </c>
      <c r="Z370" s="61">
        <v>0.13139637616671671</v>
      </c>
      <c r="AA370" s="61">
        <v>0.13174137616671669</v>
      </c>
      <c r="AB370" s="61">
        <v>0.1320863761667167</v>
      </c>
      <c r="AC370" s="61">
        <v>0.13243137616671671</v>
      </c>
      <c r="AD370" s="61">
        <v>0.1327763761667167</v>
      </c>
      <c r="AE370" s="61">
        <v>0.13312137616671671</v>
      </c>
      <c r="AF370" s="61">
        <v>0.13346637616671669</v>
      </c>
      <c r="AG370" s="61">
        <v>0.13381137616671671</v>
      </c>
    </row>
    <row r="371" spans="1:33" x14ac:dyDescent="0.3">
      <c r="B371" t="s">
        <v>376</v>
      </c>
      <c r="C371" s="61">
        <v>4.1205384154060241</v>
      </c>
      <c r="D371" s="62">
        <v>4.146961214612837</v>
      </c>
      <c r="E371" s="63">
        <v>4.4325158766014052</v>
      </c>
      <c r="F371" s="62">
        <v>4.3937025016941984</v>
      </c>
      <c r="G371" s="61">
        <v>4.6205601941306931</v>
      </c>
      <c r="H371" s="61">
        <v>4.506201588197948</v>
      </c>
      <c r="I371" s="61">
        <v>4.5848755396225158</v>
      </c>
      <c r="J371" s="61">
        <v>4.6561823790685892</v>
      </c>
      <c r="K371" s="61">
        <v>4.7043144131815318</v>
      </c>
      <c r="L371" s="61">
        <v>4.6026047737571414</v>
      </c>
      <c r="M371" s="61">
        <v>4.6398927259070781</v>
      </c>
      <c r="N371" s="61">
        <v>4.67762547043613</v>
      </c>
      <c r="O371" s="61">
        <v>4.7154704942234194</v>
      </c>
      <c r="P371" s="61">
        <v>4.7481655740651814</v>
      </c>
      <c r="Q371" s="61">
        <v>4.7793336085861675</v>
      </c>
      <c r="R371" s="61">
        <v>4.8014658550574634</v>
      </c>
      <c r="S371" s="61">
        <v>4.8209395177679859</v>
      </c>
      <c r="T371" s="61">
        <v>4.8441882231434956</v>
      </c>
      <c r="U371" s="61">
        <v>4.8625491802045868</v>
      </c>
      <c r="V371" s="61">
        <v>4.8839244970409084</v>
      </c>
      <c r="W371" s="61">
        <v>4.8984436077473728</v>
      </c>
      <c r="X371" s="61">
        <v>4.9092075428013828</v>
      </c>
      <c r="Y371" s="61">
        <v>4.9252961780270237</v>
      </c>
      <c r="Z371" s="61">
        <v>4.9457735751902394</v>
      </c>
      <c r="AA371" s="61">
        <v>4.9586919169363632</v>
      </c>
      <c r="AB371" s="61">
        <v>4.970094410820419</v>
      </c>
      <c r="AC371" s="61">
        <v>4.9830174378356169</v>
      </c>
      <c r="AD371" s="61">
        <v>4.9954921466687381</v>
      </c>
      <c r="AE371" s="61">
        <v>5.0025456404886448</v>
      </c>
      <c r="AF371" s="61">
        <v>5.01220186344149</v>
      </c>
      <c r="AG371" s="61">
        <v>5.0264822652355701</v>
      </c>
    </row>
    <row r="372" spans="1:33" x14ac:dyDescent="0.3">
      <c r="B372" t="s">
        <v>123</v>
      </c>
      <c r="C372" s="61">
        <v>17.336868590746178</v>
      </c>
      <c r="D372" s="62">
        <v>17.336868590746178</v>
      </c>
      <c r="E372" s="63">
        <v>17.336868590746178</v>
      </c>
      <c r="F372" s="62">
        <v>17.336868590746178</v>
      </c>
      <c r="G372" s="61">
        <v>17.336868590746178</v>
      </c>
      <c r="H372" s="61">
        <v>17.336868590746178</v>
      </c>
      <c r="I372" s="61">
        <v>17.336868590746178</v>
      </c>
      <c r="J372" s="61">
        <v>17.336868590746178</v>
      </c>
      <c r="K372" s="61">
        <v>17.336868590746178</v>
      </c>
      <c r="L372" s="61">
        <v>17.336868590746178</v>
      </c>
      <c r="M372" s="61">
        <v>17.336868590746178</v>
      </c>
      <c r="N372" s="61">
        <v>17.336868590746178</v>
      </c>
      <c r="O372" s="61">
        <v>17.336868590746178</v>
      </c>
      <c r="P372" s="61">
        <v>17.336868590746178</v>
      </c>
      <c r="Q372" s="61">
        <v>17.336868590746178</v>
      </c>
      <c r="R372" s="61">
        <v>17.336868590746178</v>
      </c>
      <c r="S372" s="61">
        <v>17.336868590746178</v>
      </c>
      <c r="T372" s="61">
        <v>17.336868590746178</v>
      </c>
      <c r="U372" s="61">
        <v>17.336868590746178</v>
      </c>
      <c r="V372" s="61">
        <v>17.336868590746178</v>
      </c>
      <c r="W372" s="61">
        <v>17.336868590746178</v>
      </c>
      <c r="X372" s="61">
        <v>17.336868590746178</v>
      </c>
      <c r="Y372" s="61">
        <v>17.336868590746178</v>
      </c>
      <c r="Z372" s="61">
        <v>17.336868590746178</v>
      </c>
      <c r="AA372" s="61">
        <v>17.336868590746178</v>
      </c>
      <c r="AB372" s="61">
        <v>17.336868590746178</v>
      </c>
      <c r="AC372" s="61">
        <v>17.336868590746178</v>
      </c>
      <c r="AD372" s="61">
        <v>17.336868590746178</v>
      </c>
      <c r="AE372" s="61">
        <v>17.336868590746178</v>
      </c>
      <c r="AF372" s="61">
        <v>17.336868590746178</v>
      </c>
      <c r="AG372" s="61">
        <v>17.336868590746178</v>
      </c>
    </row>
    <row r="374" spans="1:33" x14ac:dyDescent="0.3">
      <c r="A374" s="8" t="s">
        <v>377</v>
      </c>
      <c r="B374" s="8"/>
      <c r="C374" s="8">
        <v>2020</v>
      </c>
      <c r="D374" s="9">
        <v>2021</v>
      </c>
      <c r="E374" s="10">
        <v>2022</v>
      </c>
      <c r="F374" s="8">
        <v>2023</v>
      </c>
      <c r="G374" s="8">
        <v>2024</v>
      </c>
      <c r="H374" s="8">
        <v>2025</v>
      </c>
      <c r="I374" s="8">
        <v>2026</v>
      </c>
      <c r="J374" s="8">
        <v>2027</v>
      </c>
      <c r="K374" s="8">
        <v>2028</v>
      </c>
      <c r="L374" s="8">
        <v>2029</v>
      </c>
      <c r="M374" s="8">
        <v>2030</v>
      </c>
      <c r="N374" s="8">
        <v>2031</v>
      </c>
      <c r="O374" s="8">
        <v>2032</v>
      </c>
      <c r="P374" s="8">
        <v>2033</v>
      </c>
      <c r="Q374" s="8">
        <v>2034</v>
      </c>
      <c r="R374" s="8">
        <v>2035</v>
      </c>
      <c r="S374" s="8">
        <v>2036</v>
      </c>
      <c r="T374" s="8">
        <v>2037</v>
      </c>
      <c r="U374" s="8">
        <v>2038</v>
      </c>
      <c r="V374" s="8">
        <v>2039</v>
      </c>
      <c r="W374" s="8">
        <v>2040</v>
      </c>
      <c r="X374" s="8">
        <v>2041</v>
      </c>
      <c r="Y374" s="8">
        <v>2042</v>
      </c>
      <c r="Z374" s="8">
        <v>2043</v>
      </c>
      <c r="AA374" s="8">
        <v>2044</v>
      </c>
      <c r="AB374" s="8">
        <v>2045</v>
      </c>
      <c r="AC374" s="8">
        <v>2046</v>
      </c>
      <c r="AD374" s="8">
        <v>2047</v>
      </c>
      <c r="AE374" s="8">
        <v>2048</v>
      </c>
      <c r="AF374" s="8">
        <v>2049</v>
      </c>
      <c r="AG374" s="8">
        <v>2050</v>
      </c>
    </row>
    <row r="375" spans="1:33" x14ac:dyDescent="0.3">
      <c r="B375" t="s">
        <v>378</v>
      </c>
      <c r="C375" s="28">
        <v>33678</v>
      </c>
      <c r="D375" s="31">
        <v>44936</v>
      </c>
      <c r="E375" s="29">
        <v>69935.999999999985</v>
      </c>
      <c r="F375" s="31">
        <v>68539.585000000006</v>
      </c>
      <c r="G375" s="28">
        <v>51762.125000000015</v>
      </c>
      <c r="H375" s="28">
        <v>27930.369128470003</v>
      </c>
      <c r="I375" s="28">
        <v>26408.169128469992</v>
      </c>
      <c r="J375" s="28">
        <v>31408.169128469999</v>
      </c>
      <c r="K375" s="28">
        <v>36018.800000000003</v>
      </c>
      <c r="L375" s="28">
        <v>36018.800000000003</v>
      </c>
      <c r="M375" s="28">
        <v>36018.800000000003</v>
      </c>
      <c r="N375" s="28">
        <v>36018.800000000003</v>
      </c>
      <c r="O375" s="28">
        <v>36018.800000000003</v>
      </c>
      <c r="P375" s="28">
        <v>36018.800000000003</v>
      </c>
      <c r="Q375" s="28">
        <v>36018.800000000003</v>
      </c>
      <c r="R375" s="28">
        <v>36018.800000000003</v>
      </c>
      <c r="S375" s="28">
        <v>36018.800000000003</v>
      </c>
      <c r="T375" s="28">
        <v>36018.800000000003</v>
      </c>
      <c r="U375" s="28">
        <v>36018.800000000003</v>
      </c>
      <c r="V375" s="28">
        <v>36018.800000000003</v>
      </c>
      <c r="W375" s="28">
        <v>36018.800000000003</v>
      </c>
      <c r="X375" s="28">
        <v>36018.800000000003</v>
      </c>
      <c r="Y375" s="28">
        <v>36018.800000000003</v>
      </c>
      <c r="Z375" s="28">
        <v>36018.800000000003</v>
      </c>
      <c r="AA375" s="28">
        <v>36018.800000000003</v>
      </c>
      <c r="AB375" s="28">
        <v>36018.800000000003</v>
      </c>
      <c r="AC375" s="28">
        <v>36018.800000000003</v>
      </c>
      <c r="AD375" s="28">
        <v>36018.800000000003</v>
      </c>
      <c r="AE375" s="28">
        <v>36018.800000000003</v>
      </c>
      <c r="AF375" s="28">
        <v>36018.800000000003</v>
      </c>
      <c r="AG375" s="28">
        <v>36018.800000000003</v>
      </c>
    </row>
    <row r="376" spans="1:33" x14ac:dyDescent="0.3">
      <c r="B376" t="s">
        <v>379</v>
      </c>
      <c r="C376" s="28">
        <v>4908.6011439069516</v>
      </c>
      <c r="D376" s="31">
        <v>3947.3754025791218</v>
      </c>
      <c r="E376" s="29">
        <v>6874.1620393486237</v>
      </c>
      <c r="F376" s="31">
        <v>7786.0846666666675</v>
      </c>
      <c r="G376" s="28">
        <v>9043.7489999999998</v>
      </c>
      <c r="H376" s="28">
        <v>1769</v>
      </c>
      <c r="I376" s="28">
        <v>624</v>
      </c>
      <c r="J376" s="28">
        <v>545</v>
      </c>
      <c r="K376" s="28">
        <v>545</v>
      </c>
      <c r="L376" s="28">
        <v>345</v>
      </c>
      <c r="M376" s="28">
        <v>345</v>
      </c>
      <c r="N376" s="28">
        <v>345</v>
      </c>
      <c r="O376" s="28">
        <v>345</v>
      </c>
      <c r="P376" s="28">
        <v>345</v>
      </c>
      <c r="Q376" s="28">
        <v>345</v>
      </c>
      <c r="R376" s="28">
        <v>345</v>
      </c>
      <c r="S376" s="28">
        <v>345</v>
      </c>
      <c r="T376" s="28">
        <v>345</v>
      </c>
      <c r="U376" s="28">
        <v>345</v>
      </c>
      <c r="V376" s="28">
        <v>345</v>
      </c>
      <c r="W376" s="28">
        <v>345</v>
      </c>
      <c r="X376" s="28">
        <v>345</v>
      </c>
      <c r="Y376" s="28">
        <v>345</v>
      </c>
      <c r="Z376" s="28">
        <v>345</v>
      </c>
      <c r="AA376" s="28">
        <v>345</v>
      </c>
      <c r="AB376" s="28">
        <v>345</v>
      </c>
      <c r="AC376" s="28">
        <v>345</v>
      </c>
      <c r="AD376" s="28">
        <v>345</v>
      </c>
      <c r="AE376" s="28">
        <v>345</v>
      </c>
      <c r="AF376" s="28">
        <v>345</v>
      </c>
      <c r="AG376" s="28">
        <v>345</v>
      </c>
    </row>
    <row r="377" spans="1:33" x14ac:dyDescent="0.3">
      <c r="B377" t="s">
        <v>380</v>
      </c>
      <c r="C377" s="28">
        <v>6166.8471924647965</v>
      </c>
      <c r="D377" s="31">
        <v>4285.1687885282081</v>
      </c>
      <c r="E377" s="29">
        <v>3668.6048438310786</v>
      </c>
      <c r="F377" s="31">
        <v>1126.1997617696018</v>
      </c>
      <c r="G377" s="28">
        <v>1126.1997617696018</v>
      </c>
      <c r="H377" s="28">
        <v>1126.1997617696018</v>
      </c>
      <c r="I377" s="28">
        <v>1126.1997617696018</v>
      </c>
      <c r="J377" s="28">
        <v>1126.1997617696018</v>
      </c>
      <c r="K377" s="28">
        <v>1126.1997617696018</v>
      </c>
      <c r="L377" s="28">
        <v>1126.1997617696018</v>
      </c>
      <c r="M377" s="28">
        <v>1126.1997617696018</v>
      </c>
      <c r="N377" s="28">
        <v>1126.1997617696018</v>
      </c>
      <c r="O377" s="28">
        <v>1126.1997617696018</v>
      </c>
      <c r="P377" s="28">
        <v>1126.1997617696018</v>
      </c>
      <c r="Q377" s="28">
        <v>1126.1997617696018</v>
      </c>
      <c r="R377" s="28">
        <v>1126.1997617696018</v>
      </c>
      <c r="S377" s="28">
        <v>1126.1997617696018</v>
      </c>
      <c r="T377" s="28">
        <v>377.46121706787528</v>
      </c>
      <c r="U377" s="28">
        <v>377.46121706787528</v>
      </c>
      <c r="V377" s="28">
        <v>377.46121706787528</v>
      </c>
      <c r="W377" s="28">
        <v>377.46121706787528</v>
      </c>
      <c r="X377" s="28">
        <v>377.46121706787528</v>
      </c>
      <c r="Y377" s="28">
        <v>377.46121706787528</v>
      </c>
      <c r="Z377" s="28">
        <v>377.46121706787528</v>
      </c>
      <c r="AA377" s="28">
        <v>377.46121706787528</v>
      </c>
      <c r="AB377" s="28">
        <v>377.46121706787528</v>
      </c>
      <c r="AC377" s="28">
        <v>377.46121706787528</v>
      </c>
      <c r="AD377" s="28">
        <v>377.46121706787528</v>
      </c>
      <c r="AE377" s="28">
        <v>377.46121706787528</v>
      </c>
      <c r="AF377" s="28">
        <v>377.46121706787528</v>
      </c>
      <c r="AG377" s="28">
        <v>377.46121706787528</v>
      </c>
    </row>
    <row r="379" spans="1:33" x14ac:dyDescent="0.3">
      <c r="A379" s="8" t="s">
        <v>381</v>
      </c>
      <c r="B379" s="8"/>
      <c r="C379" s="8">
        <v>2020</v>
      </c>
      <c r="D379" s="9">
        <v>2021</v>
      </c>
      <c r="E379" s="10">
        <v>2022</v>
      </c>
      <c r="F379" s="8">
        <v>2023</v>
      </c>
      <c r="G379" s="8">
        <v>2024</v>
      </c>
      <c r="H379" s="8">
        <v>2025</v>
      </c>
      <c r="I379" s="8">
        <v>2026</v>
      </c>
      <c r="J379" s="8">
        <v>2027</v>
      </c>
      <c r="K379" s="8">
        <v>2028</v>
      </c>
      <c r="L379" s="8">
        <v>2029</v>
      </c>
      <c r="M379" s="8">
        <v>2030</v>
      </c>
      <c r="N379" s="8">
        <v>2031</v>
      </c>
      <c r="O379" s="8">
        <v>2032</v>
      </c>
      <c r="P379" s="8">
        <v>2033</v>
      </c>
      <c r="Q379" s="8">
        <v>2034</v>
      </c>
      <c r="R379" s="8">
        <v>2035</v>
      </c>
      <c r="S379" s="8">
        <v>2036</v>
      </c>
      <c r="T379" s="8">
        <v>2037</v>
      </c>
      <c r="U379" s="8">
        <v>2038</v>
      </c>
      <c r="V379" s="8">
        <v>2039</v>
      </c>
      <c r="W379" s="8">
        <v>2040</v>
      </c>
      <c r="X379" s="8">
        <v>2041</v>
      </c>
      <c r="Y379" s="8">
        <v>2042</v>
      </c>
      <c r="Z379" s="8">
        <v>2043</v>
      </c>
      <c r="AA379" s="8">
        <v>2044</v>
      </c>
      <c r="AB379" s="8">
        <v>2045</v>
      </c>
      <c r="AC379" s="8">
        <v>2046</v>
      </c>
      <c r="AD379" s="8">
        <v>2047</v>
      </c>
      <c r="AE379" s="8">
        <v>2048</v>
      </c>
      <c r="AF379" s="8">
        <v>2049</v>
      </c>
      <c r="AG379" s="8">
        <v>2050</v>
      </c>
    </row>
    <row r="380" spans="1:33" x14ac:dyDescent="0.3">
      <c r="A380" t="s">
        <v>382</v>
      </c>
      <c r="B380" t="s">
        <v>383</v>
      </c>
      <c r="C380" s="28">
        <v>46733.894466324382</v>
      </c>
      <c r="D380" s="31">
        <v>45126.970163183076</v>
      </c>
      <c r="E380" s="29">
        <v>42570.7213379639</v>
      </c>
      <c r="F380" s="31">
        <v>41884.556896975584</v>
      </c>
      <c r="G380" s="28">
        <v>41105.488673833555</v>
      </c>
      <c r="H380" s="28">
        <v>40514.770499071834</v>
      </c>
      <c r="I380" s="28">
        <v>40002.81473036368</v>
      </c>
      <c r="J380" s="28">
        <v>40361.597545528726</v>
      </c>
      <c r="K380" s="28">
        <v>40640.908196700198</v>
      </c>
      <c r="L380" s="28">
        <v>41115.571927821329</v>
      </c>
      <c r="M380" s="28">
        <v>42213.843658055928</v>
      </c>
      <c r="N380" s="28">
        <v>42227.185021350073</v>
      </c>
      <c r="O380" s="28">
        <v>41600.978096333645</v>
      </c>
      <c r="P380" s="28">
        <v>39967.848569407804</v>
      </c>
      <c r="Q380" s="28">
        <v>38774.578780702446</v>
      </c>
      <c r="R380" s="28">
        <v>37212.243267266073</v>
      </c>
      <c r="S380" s="28">
        <v>36068.718292183046</v>
      </c>
      <c r="T380" s="28">
        <v>35884.485117459248</v>
      </c>
      <c r="U380" s="28">
        <v>36159.28784108816</v>
      </c>
      <c r="V380" s="28">
        <v>37342.093585911243</v>
      </c>
      <c r="W380" s="28">
        <v>38736.175287194288</v>
      </c>
      <c r="X380" s="28">
        <v>40723.047174797226</v>
      </c>
      <c r="Y380" s="28">
        <v>42990.155000996965</v>
      </c>
      <c r="Z380" s="28">
        <v>45228.333099967829</v>
      </c>
      <c r="AA380" s="28">
        <v>46931.21901604181</v>
      </c>
      <c r="AB380" s="28">
        <v>48636.056899152754</v>
      </c>
      <c r="AC380" s="28">
        <v>50692.119799311113</v>
      </c>
      <c r="AD380" s="28">
        <v>52298.498551022079</v>
      </c>
      <c r="AE380" s="28">
        <v>53832.273466814062</v>
      </c>
      <c r="AF380" s="28">
        <v>55383.46421095336</v>
      </c>
      <c r="AG380" s="28">
        <v>56305.023909608768</v>
      </c>
    </row>
    <row r="381" spans="1:33" x14ac:dyDescent="0.3">
      <c r="C381" s="28"/>
      <c r="D381" s="31"/>
      <c r="E381" s="29"/>
      <c r="F381" s="31"/>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row>
    <row r="383" spans="1:33" s="11" customFormat="1" ht="19.5" customHeight="1" x14ac:dyDescent="0.35">
      <c r="A383" s="12" t="s">
        <v>53</v>
      </c>
      <c r="B383" s="13"/>
      <c r="E383" s="14"/>
    </row>
    <row r="385" spans="1:36" x14ac:dyDescent="0.3">
      <c r="A385" s="8" t="s">
        <v>384</v>
      </c>
      <c r="B385" s="8"/>
      <c r="C385" s="8">
        <v>2020</v>
      </c>
      <c r="D385" s="9">
        <v>2021</v>
      </c>
      <c r="E385" s="10">
        <v>2022</v>
      </c>
      <c r="F385" s="8">
        <v>2023</v>
      </c>
      <c r="G385" s="8">
        <v>2024</v>
      </c>
      <c r="H385" s="8">
        <v>2025</v>
      </c>
      <c r="I385" s="8">
        <v>2026</v>
      </c>
      <c r="J385" s="8">
        <v>2027</v>
      </c>
      <c r="K385" s="8">
        <v>2028</v>
      </c>
      <c r="L385" s="8">
        <v>2029</v>
      </c>
      <c r="M385" s="8">
        <v>2030</v>
      </c>
      <c r="N385" s="8">
        <v>2031</v>
      </c>
      <c r="O385" s="8">
        <v>2032</v>
      </c>
      <c r="P385" s="8">
        <v>2033</v>
      </c>
      <c r="Q385" s="8">
        <v>2034</v>
      </c>
      <c r="R385" s="8">
        <v>2035</v>
      </c>
      <c r="S385" s="8">
        <v>2036</v>
      </c>
      <c r="T385" s="8">
        <v>2037</v>
      </c>
      <c r="U385" s="8">
        <v>2038</v>
      </c>
      <c r="V385" s="8">
        <v>2039</v>
      </c>
      <c r="W385" s="8">
        <v>2040</v>
      </c>
      <c r="X385" s="8">
        <v>2041</v>
      </c>
      <c r="Y385" s="8">
        <v>2042</v>
      </c>
      <c r="Z385" s="8">
        <v>2043</v>
      </c>
      <c r="AA385" s="8">
        <v>2044</v>
      </c>
      <c r="AB385" s="8">
        <v>2045</v>
      </c>
      <c r="AC385" s="8">
        <v>2046</v>
      </c>
      <c r="AD385" s="8">
        <v>2047</v>
      </c>
      <c r="AE385" s="8">
        <v>2048</v>
      </c>
      <c r="AF385" s="8">
        <v>2049</v>
      </c>
      <c r="AG385" s="8">
        <v>2050</v>
      </c>
    </row>
    <row r="386" spans="1:36" x14ac:dyDescent="0.3">
      <c r="B386" t="s">
        <v>385</v>
      </c>
      <c r="C386" s="28">
        <v>2951.2475383975079</v>
      </c>
      <c r="D386" s="31">
        <v>2886.3552015508576</v>
      </c>
      <c r="E386" s="29">
        <v>2840.6210240740993</v>
      </c>
      <c r="F386" s="31">
        <v>2815.135011755734</v>
      </c>
      <c r="G386" s="28">
        <v>2782.184875283258</v>
      </c>
      <c r="H386" s="28">
        <v>2740.9397605267445</v>
      </c>
      <c r="I386" s="28">
        <v>2705.8077483768416</v>
      </c>
      <c r="J386" s="28">
        <v>2645.8792851299504</v>
      </c>
      <c r="K386" s="28">
        <v>2614.5210035364798</v>
      </c>
      <c r="L386" s="28">
        <v>2588.1278944931291</v>
      </c>
      <c r="M386" s="28">
        <v>2565.5920812518821</v>
      </c>
      <c r="N386" s="28">
        <v>2545.6448797877479</v>
      </c>
      <c r="O386" s="28">
        <v>2526.3741234940376</v>
      </c>
      <c r="P386" s="28">
        <v>2509.1252119127421</v>
      </c>
      <c r="Q386" s="28">
        <v>2493.5600031404533</v>
      </c>
      <c r="R386" s="28">
        <v>2479.4044458811445</v>
      </c>
      <c r="S386" s="28">
        <v>2465.7925206394989</v>
      </c>
      <c r="T386" s="28">
        <v>2452.8343051519087</v>
      </c>
      <c r="U386" s="28">
        <v>2440.5205125829184</v>
      </c>
      <c r="V386" s="28">
        <v>2428.8428538006265</v>
      </c>
      <c r="W386" s="28">
        <v>2417.7750637000859</v>
      </c>
      <c r="X386" s="28">
        <v>2407.9380923370177</v>
      </c>
      <c r="Y386" s="28">
        <v>2398.5473383988951</v>
      </c>
      <c r="Z386" s="28">
        <v>2389.6323688589387</v>
      </c>
      <c r="AA386" s="28">
        <v>2381.1388309133831</v>
      </c>
      <c r="AB386" s="28">
        <v>2373.0782478092442</v>
      </c>
      <c r="AC386" s="28">
        <v>2365.3947214551131</v>
      </c>
      <c r="AD386" s="28">
        <v>2358.0742623363435</v>
      </c>
      <c r="AE386" s="28">
        <v>2351.0718549052112</v>
      </c>
      <c r="AF386" s="28">
        <v>2344.3666065696962</v>
      </c>
      <c r="AG386" s="28">
        <v>2337.9188724643504</v>
      </c>
    </row>
    <row r="387" spans="1:36" x14ac:dyDescent="0.3">
      <c r="B387" t="s">
        <v>386</v>
      </c>
      <c r="C387" s="28">
        <v>70.522427544718965</v>
      </c>
      <c r="D387" s="31">
        <v>73.43371232767403</v>
      </c>
      <c r="E387" s="29">
        <v>76.522347470646778</v>
      </c>
      <c r="F387" s="31">
        <v>81.730567117983242</v>
      </c>
      <c r="G387" s="28">
        <v>86.088171021611529</v>
      </c>
      <c r="H387" s="28">
        <v>88.690730413715784</v>
      </c>
      <c r="I387" s="28">
        <v>84.610168896888709</v>
      </c>
      <c r="J387" s="28">
        <v>85.810374531676786</v>
      </c>
      <c r="K387" s="28">
        <v>87.062409603811972</v>
      </c>
      <c r="L387" s="28">
        <v>87.949538759281509</v>
      </c>
      <c r="M387" s="28">
        <v>88.841344931611388</v>
      </c>
      <c r="N387" s="28">
        <v>88.722475390054925</v>
      </c>
      <c r="O387" s="28">
        <v>89.56526963386581</v>
      </c>
      <c r="P387" s="28">
        <v>90.415077903858929</v>
      </c>
      <c r="Q387" s="28">
        <v>90.852750777966804</v>
      </c>
      <c r="R387" s="28">
        <v>91.727821046084429</v>
      </c>
      <c r="S387" s="28">
        <v>92.604035428895003</v>
      </c>
      <c r="T387" s="28">
        <v>93.481728029586151</v>
      </c>
      <c r="U387" s="28">
        <v>94.361129180894636</v>
      </c>
      <c r="V387" s="28">
        <v>95.242284852792139</v>
      </c>
      <c r="W387" s="28">
        <v>95.688811694763785</v>
      </c>
      <c r="X387" s="28">
        <v>95.719043483482579</v>
      </c>
      <c r="Y387" s="28">
        <v>95.7470350946206</v>
      </c>
      <c r="Z387" s="28">
        <v>95.77280052757672</v>
      </c>
      <c r="AA387" s="28">
        <v>95.796366167356695</v>
      </c>
      <c r="AB387" s="28">
        <v>95.817725226797464</v>
      </c>
      <c r="AC387" s="28">
        <v>95.836844860407311</v>
      </c>
      <c r="AD387" s="28">
        <v>95.853694596424191</v>
      </c>
      <c r="AE387" s="28">
        <v>95.868281445604694</v>
      </c>
      <c r="AF387" s="28">
        <v>95.880600264529875</v>
      </c>
      <c r="AG387" s="28">
        <v>95.890606551736496</v>
      </c>
    </row>
    <row r="388" spans="1:36" x14ac:dyDescent="0.3">
      <c r="B388" t="s">
        <v>387</v>
      </c>
      <c r="C388" s="28">
        <v>188.5213348275276</v>
      </c>
      <c r="D388" s="31">
        <v>190.22290536221888</v>
      </c>
      <c r="E388" s="29">
        <v>180.55321957326726</v>
      </c>
      <c r="F388" s="31">
        <v>179.59025362419655</v>
      </c>
      <c r="G388" s="28">
        <v>178.66167931616414</v>
      </c>
      <c r="H388" s="28">
        <v>177.87067157228469</v>
      </c>
      <c r="I388" s="28">
        <v>177.045272187367</v>
      </c>
      <c r="J388" s="28">
        <v>176.32304772556398</v>
      </c>
      <c r="K388" s="28">
        <v>175.46325669960808</v>
      </c>
      <c r="L388" s="28">
        <v>174.77542387884338</v>
      </c>
      <c r="M388" s="28">
        <v>174.05319941704042</v>
      </c>
      <c r="N388" s="28">
        <v>173.33097495523742</v>
      </c>
      <c r="O388" s="28">
        <v>172.74631705758736</v>
      </c>
      <c r="P388" s="28">
        <v>172.05848423682264</v>
      </c>
      <c r="Q388" s="28">
        <v>171.43943469813436</v>
      </c>
      <c r="R388" s="28">
        <v>170.82038515944612</v>
      </c>
      <c r="S388" s="28">
        <v>170.30451054387254</v>
      </c>
      <c r="T388" s="28">
        <v>169.71985264622251</v>
      </c>
      <c r="U388" s="28">
        <v>169.16958638961074</v>
      </c>
      <c r="V388" s="28">
        <v>168.65371177403716</v>
      </c>
      <c r="W388" s="28">
        <v>168.13783715846358</v>
      </c>
      <c r="X388" s="28">
        <v>167.58757090185182</v>
      </c>
      <c r="Y388" s="28">
        <v>167.14047956835472</v>
      </c>
      <c r="Z388" s="28">
        <v>166.5902133117429</v>
      </c>
      <c r="AA388" s="28">
        <v>166.1775136192841</v>
      </c>
      <c r="AB388" s="28">
        <v>165.69603064474879</v>
      </c>
      <c r="AC388" s="28">
        <v>165.2833309522899</v>
      </c>
      <c r="AD388" s="28">
        <v>164.83623961879275</v>
      </c>
      <c r="AE388" s="28">
        <v>164.42353992633394</v>
      </c>
      <c r="AF388" s="28">
        <v>163.97644859283685</v>
      </c>
      <c r="AG388" s="28">
        <v>163.56374890037799</v>
      </c>
    </row>
    <row r="389" spans="1:36" x14ac:dyDescent="0.3">
      <c r="B389" t="s">
        <v>388</v>
      </c>
      <c r="C389" s="28">
        <v>392.90180231546242</v>
      </c>
      <c r="D389" s="31">
        <v>394.2952276529212</v>
      </c>
      <c r="E389" s="29">
        <v>395.02187601147159</v>
      </c>
      <c r="F389" s="31">
        <v>393.64544291229129</v>
      </c>
      <c r="G389" s="28">
        <v>394.47130277179951</v>
      </c>
      <c r="H389" s="28">
        <v>395.84773587097982</v>
      </c>
      <c r="I389" s="28">
        <v>397.49945558999605</v>
      </c>
      <c r="J389" s="28">
        <v>401.77611786761315</v>
      </c>
      <c r="K389" s="28">
        <v>403.42783758662949</v>
      </c>
      <c r="L389" s="28">
        <v>405.07955730564584</v>
      </c>
      <c r="M389" s="28">
        <v>409.35621958326294</v>
      </c>
      <c r="N389" s="28">
        <v>411.00793930227928</v>
      </c>
      <c r="O389" s="28">
        <v>412.38437240145959</v>
      </c>
      <c r="P389" s="28">
        <v>413.76080550063966</v>
      </c>
      <c r="Q389" s="28">
        <v>418.03746777825688</v>
      </c>
      <c r="R389" s="28">
        <v>419.41390087743707</v>
      </c>
      <c r="S389" s="28">
        <v>421.06562059645347</v>
      </c>
      <c r="T389" s="28">
        <v>425.0669962542346</v>
      </c>
      <c r="U389" s="28">
        <v>426.44342935341479</v>
      </c>
      <c r="V389" s="28">
        <v>428.09514907243113</v>
      </c>
      <c r="W389" s="28">
        <v>429.47158217161143</v>
      </c>
      <c r="X389" s="28">
        <v>430.84801527079173</v>
      </c>
      <c r="Y389" s="28">
        <v>434.84939092857275</v>
      </c>
      <c r="Z389" s="28">
        <v>435.9505374079169</v>
      </c>
      <c r="AA389" s="28">
        <v>437.3269705070972</v>
      </c>
      <c r="AB389" s="28">
        <v>438.7034036062775</v>
      </c>
      <c r="AC389" s="28">
        <v>442.42949264422259</v>
      </c>
      <c r="AD389" s="28">
        <v>443.80592574340278</v>
      </c>
      <c r="AE389" s="28">
        <v>444.90707222274693</v>
      </c>
      <c r="AF389" s="28">
        <v>446.28350532192724</v>
      </c>
      <c r="AG389" s="28">
        <v>447.38465180127139</v>
      </c>
    </row>
    <row r="390" spans="1:36" x14ac:dyDescent="0.3">
      <c r="B390" t="s">
        <v>389</v>
      </c>
      <c r="C390" s="28">
        <v>3603.193103085217</v>
      </c>
      <c r="D390" s="31">
        <v>3544.3070468936721</v>
      </c>
      <c r="E390" s="29">
        <v>3492.7184671294845</v>
      </c>
      <c r="F390" s="31">
        <v>3470.1012754102053</v>
      </c>
      <c r="G390" s="28">
        <v>3441.4060283928334</v>
      </c>
      <c r="H390" s="28">
        <v>3403.3488983837246</v>
      </c>
      <c r="I390" s="28">
        <v>3364.9626450510932</v>
      </c>
      <c r="J390" s="28">
        <v>3309.7888252548041</v>
      </c>
      <c r="K390" s="28">
        <v>3280.4745074265293</v>
      </c>
      <c r="L390" s="28">
        <v>3255.9324144369002</v>
      </c>
      <c r="M390" s="28">
        <v>3237.8428451837972</v>
      </c>
      <c r="N390" s="28">
        <v>3218.7062694353199</v>
      </c>
      <c r="O390" s="28">
        <v>3201.0700825869503</v>
      </c>
      <c r="P390" s="28">
        <v>3185.3595795540632</v>
      </c>
      <c r="Q390" s="28">
        <v>3173.889656394811</v>
      </c>
      <c r="R390" s="28">
        <v>3161.3665529641125</v>
      </c>
      <c r="S390" s="28">
        <v>3149.7666872087198</v>
      </c>
      <c r="T390" s="28">
        <v>3141.1028820819524</v>
      </c>
      <c r="U390" s="28">
        <v>3130.4946575068384</v>
      </c>
      <c r="V390" s="28">
        <v>3120.8339994998873</v>
      </c>
      <c r="W390" s="28">
        <v>3111.0732947249244</v>
      </c>
      <c r="X390" s="28">
        <v>3102.0927219931441</v>
      </c>
      <c r="Y390" s="28">
        <v>3096.2842439904434</v>
      </c>
      <c r="Z390" s="28">
        <v>3087.945920106175</v>
      </c>
      <c r="AA390" s="28">
        <v>3080.4396812071209</v>
      </c>
      <c r="AB390" s="28">
        <v>3073.295407287068</v>
      </c>
      <c r="AC390" s="28">
        <v>3068.9443899120329</v>
      </c>
      <c r="AD390" s="28">
        <v>3062.5701222949629</v>
      </c>
      <c r="AE390" s="28">
        <v>3056.2707484998959</v>
      </c>
      <c r="AF390" s="28">
        <v>3050.5071607489899</v>
      </c>
      <c r="AG390" s="28">
        <v>3044.7578797177357</v>
      </c>
    </row>
    <row r="391" spans="1:36" x14ac:dyDescent="0.3">
      <c r="C391" s="31"/>
      <c r="D391" s="31"/>
      <c r="E391" s="29"/>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row>
    <row r="392" spans="1:36" x14ac:dyDescent="0.3">
      <c r="A392" s="8" t="s">
        <v>390</v>
      </c>
      <c r="B392" s="8"/>
      <c r="C392" s="8">
        <v>2020</v>
      </c>
      <c r="D392" s="9">
        <v>2021</v>
      </c>
      <c r="E392" s="10">
        <v>2022</v>
      </c>
      <c r="F392" s="8">
        <v>2023</v>
      </c>
      <c r="G392" s="8">
        <v>2024</v>
      </c>
      <c r="H392" s="8">
        <v>2025</v>
      </c>
      <c r="I392" s="8">
        <v>2026</v>
      </c>
      <c r="J392" s="8">
        <v>2027</v>
      </c>
      <c r="K392" s="8">
        <v>2028</v>
      </c>
      <c r="L392" s="8">
        <v>2029</v>
      </c>
      <c r="M392" s="8">
        <v>2030</v>
      </c>
      <c r="N392" s="8">
        <v>2031</v>
      </c>
      <c r="O392" s="8">
        <v>2032</v>
      </c>
      <c r="P392" s="8">
        <v>2033</v>
      </c>
      <c r="Q392" s="8">
        <v>2034</v>
      </c>
      <c r="R392" s="8">
        <v>2035</v>
      </c>
      <c r="S392" s="8">
        <v>2036</v>
      </c>
      <c r="T392" s="8">
        <v>2037</v>
      </c>
      <c r="U392" s="8">
        <v>2038</v>
      </c>
      <c r="V392" s="8">
        <v>2039</v>
      </c>
      <c r="W392" s="8">
        <v>2040</v>
      </c>
      <c r="X392" s="8">
        <v>2041</v>
      </c>
      <c r="Y392" s="8">
        <v>2042</v>
      </c>
      <c r="Z392" s="8">
        <v>2043</v>
      </c>
      <c r="AA392" s="8">
        <v>2044</v>
      </c>
      <c r="AB392" s="8">
        <v>2045</v>
      </c>
      <c r="AC392" s="8">
        <v>2046</v>
      </c>
      <c r="AD392" s="8">
        <v>2047</v>
      </c>
      <c r="AE392" s="8">
        <v>2048</v>
      </c>
      <c r="AF392" s="8">
        <v>2049</v>
      </c>
      <c r="AG392" s="8">
        <v>2050</v>
      </c>
    </row>
    <row r="393" spans="1:36" x14ac:dyDescent="0.3">
      <c r="B393" t="s">
        <v>340</v>
      </c>
      <c r="C393" s="28">
        <v>87.005944859291887</v>
      </c>
      <c r="D393" s="31">
        <v>87.789900246565793</v>
      </c>
      <c r="E393" s="29">
        <v>83.334838224187436</v>
      </c>
      <c r="F393" s="31">
        <v>82.891176131935069</v>
      </c>
      <c r="G393" s="28">
        <v>82.463359114406018</v>
      </c>
      <c r="H393" s="28">
        <v>82.09892239577016</v>
      </c>
      <c r="I393" s="28">
        <v>81.718640602411014</v>
      </c>
      <c r="J393" s="28">
        <v>81.385894033221732</v>
      </c>
      <c r="K393" s="28">
        <v>80.989767165139298</v>
      </c>
      <c r="L393" s="28">
        <v>80.672865670673346</v>
      </c>
      <c r="M393" s="28">
        <v>80.340119101484106</v>
      </c>
      <c r="N393" s="28">
        <v>80.007372532294823</v>
      </c>
      <c r="O393" s="28">
        <v>79.738006261998734</v>
      </c>
      <c r="P393" s="28">
        <v>79.421104767532782</v>
      </c>
      <c r="Q393" s="28">
        <v>79.135893422513433</v>
      </c>
      <c r="R393" s="28">
        <v>78.850682077494071</v>
      </c>
      <c r="S393" s="28">
        <v>78.613005956644599</v>
      </c>
      <c r="T393" s="28">
        <v>78.343639686348524</v>
      </c>
      <c r="U393" s="28">
        <v>78.090118490775765</v>
      </c>
      <c r="V393" s="28">
        <v>77.85244236992628</v>
      </c>
      <c r="W393" s="28">
        <v>77.614766249076808</v>
      </c>
      <c r="X393" s="28">
        <v>77.361245053504049</v>
      </c>
      <c r="Y393" s="28">
        <v>77.155259082101168</v>
      </c>
      <c r="Z393" s="28">
        <v>76.901737886528394</v>
      </c>
      <c r="AA393" s="28">
        <v>76.711596989848829</v>
      </c>
      <c r="AB393" s="28">
        <v>76.489765943722659</v>
      </c>
      <c r="AC393" s="28">
        <v>76.299625047043079</v>
      </c>
      <c r="AD393" s="28">
        <v>76.093639075640183</v>
      </c>
      <c r="AE393" s="28">
        <v>75.903498178960618</v>
      </c>
      <c r="AF393" s="28">
        <v>75.697512207557722</v>
      </c>
      <c r="AG393" s="28">
        <v>75.507371310878156</v>
      </c>
    </row>
    <row r="394" spans="1:36" x14ac:dyDescent="0.3">
      <c r="B394" t="s">
        <v>342</v>
      </c>
      <c r="C394" s="28">
        <v>3367.6199666693037</v>
      </c>
      <c r="D394" s="31">
        <v>3306.7087911887124</v>
      </c>
      <c r="E394" s="29">
        <v>3258.703292495637</v>
      </c>
      <c r="F394" s="31">
        <v>3234.977320538786</v>
      </c>
      <c r="G394" s="28">
        <v>3205.3343245961873</v>
      </c>
      <c r="H394" s="28">
        <v>3166.8907200327258</v>
      </c>
      <c r="I394" s="28">
        <v>3130.5121656802512</v>
      </c>
      <c r="J394" s="28">
        <v>3072.6691974114501</v>
      </c>
      <c r="K394" s="28">
        <v>3043.3662812956436</v>
      </c>
      <c r="L394" s="28">
        <v>3018.874779665638</v>
      </c>
      <c r="M394" s="28">
        <v>2998.227760150799</v>
      </c>
      <c r="N394" s="28">
        <v>2979.5183073108219</v>
      </c>
      <c r="O394" s="28">
        <v>2961.892984668465</v>
      </c>
      <c r="P394" s="28">
        <v>2946.2465901268433</v>
      </c>
      <c r="Q394" s="28">
        <v>2932.3279131136642</v>
      </c>
      <c r="R394" s="28">
        <v>2919.9407579647523</v>
      </c>
      <c r="S394" s="28">
        <v>2908.4206414350519</v>
      </c>
      <c r="T394" s="28">
        <v>2897.2482973663018</v>
      </c>
      <c r="U394" s="28">
        <v>2886.7372627023897</v>
      </c>
      <c r="V394" s="28">
        <v>2877.1545642515071</v>
      </c>
      <c r="W394" s="28">
        <v>2867.5110567181673</v>
      </c>
      <c r="X394" s="28">
        <v>2858.8119144639932</v>
      </c>
      <c r="Y394" s="28">
        <v>2850.6049510701528</v>
      </c>
      <c r="Z394" s="28">
        <v>2842.5496753185398</v>
      </c>
      <c r="AA394" s="28">
        <v>2835.2529017243414</v>
      </c>
      <c r="AB394" s="28">
        <v>2828.3560820853018</v>
      </c>
      <c r="AC394" s="28">
        <v>2821.5911977412165</v>
      </c>
      <c r="AD394" s="28">
        <v>2815.4474227315718</v>
      </c>
      <c r="AE394" s="28">
        <v>2809.3607662406898</v>
      </c>
      <c r="AF394" s="28">
        <v>2803.8293121355177</v>
      </c>
      <c r="AG394" s="28">
        <v>2798.2944074274774</v>
      </c>
      <c r="AI394" s="64"/>
      <c r="AJ394" s="64"/>
    </row>
    <row r="395" spans="1:36" x14ac:dyDescent="0.3">
      <c r="B395" t="s">
        <v>341</v>
      </c>
      <c r="C395" s="28">
        <v>148.56719155662131</v>
      </c>
      <c r="D395" s="31">
        <v>149.808355458394</v>
      </c>
      <c r="E395" s="29">
        <v>150.68033640965979</v>
      </c>
      <c r="F395" s="31">
        <v>152.23277873948444</v>
      </c>
      <c r="G395" s="28">
        <v>153.60834468223985</v>
      </c>
      <c r="H395" s="28">
        <v>154.35925595522863</v>
      </c>
      <c r="I395" s="28">
        <v>152.73183876843092</v>
      </c>
      <c r="J395" s="28">
        <v>155.73373381013243</v>
      </c>
      <c r="K395" s="28">
        <v>156.11845896574658</v>
      </c>
      <c r="L395" s="28">
        <v>156.38476910058884</v>
      </c>
      <c r="M395" s="28">
        <v>159.27496593151392</v>
      </c>
      <c r="N395" s="28">
        <v>159.18058959220284</v>
      </c>
      <c r="O395" s="28">
        <v>159.43909165648668</v>
      </c>
      <c r="P395" s="28">
        <v>159.6918846596871</v>
      </c>
      <c r="Q395" s="28">
        <v>162.4258498586334</v>
      </c>
      <c r="R395" s="28">
        <v>162.57511292186612</v>
      </c>
      <c r="S395" s="28">
        <v>162.73303981702321</v>
      </c>
      <c r="T395" s="28">
        <v>165.51094502930189</v>
      </c>
      <c r="U395" s="28">
        <v>165.667276313673</v>
      </c>
      <c r="V395" s="28">
        <v>165.82699287845381</v>
      </c>
      <c r="W395" s="28">
        <v>165.9474717576806</v>
      </c>
      <c r="X395" s="28">
        <v>165.91956247564679</v>
      </c>
      <c r="Y395" s="28">
        <v>168.52403383818933</v>
      </c>
      <c r="Z395" s="28">
        <v>168.49450690110709</v>
      </c>
      <c r="AA395" s="28">
        <v>168.47518249293094</v>
      </c>
      <c r="AB395" s="28">
        <v>168.44955925804337</v>
      </c>
      <c r="AC395" s="28">
        <v>171.05356712377321</v>
      </c>
      <c r="AD395" s="28">
        <v>171.02906048775071</v>
      </c>
      <c r="AE395" s="28">
        <v>171.00648408024583</v>
      </c>
      <c r="AF395" s="28">
        <v>170.98033640591456</v>
      </c>
      <c r="AG395" s="28">
        <v>170.95610097938038</v>
      </c>
    </row>
    <row r="396" spans="1:36" x14ac:dyDescent="0.3">
      <c r="B396" t="s">
        <v>123</v>
      </c>
      <c r="C396" s="28">
        <v>3603.193103085217</v>
      </c>
      <c r="D396" s="31">
        <v>3544.3070468936721</v>
      </c>
      <c r="E396" s="29">
        <v>3492.7184671294845</v>
      </c>
      <c r="F396" s="31">
        <v>3470.1012754102053</v>
      </c>
      <c r="G396" s="28">
        <v>3441.4060283928334</v>
      </c>
      <c r="H396" s="28">
        <v>3403.3488983837246</v>
      </c>
      <c r="I396" s="28">
        <v>3364.9626450510932</v>
      </c>
      <c r="J396" s="28">
        <v>3309.7888252548041</v>
      </c>
      <c r="K396" s="28">
        <v>3280.4745074265293</v>
      </c>
      <c r="L396" s="28">
        <v>3255.9324144369002</v>
      </c>
      <c r="M396" s="28">
        <v>3237.8428451837972</v>
      </c>
      <c r="N396" s="28">
        <v>3218.7062694353199</v>
      </c>
      <c r="O396" s="28">
        <v>3201.0700825869503</v>
      </c>
      <c r="P396" s="28">
        <v>3185.3595795540632</v>
      </c>
      <c r="Q396" s="28">
        <v>3173.889656394811</v>
      </c>
      <c r="R396" s="28">
        <v>3161.3665529641125</v>
      </c>
      <c r="S396" s="28">
        <v>3149.7666872087198</v>
      </c>
      <c r="T396" s="28">
        <v>3141.1028820819524</v>
      </c>
      <c r="U396" s="28">
        <v>3130.4946575068384</v>
      </c>
      <c r="V396" s="28">
        <v>3120.8339994998873</v>
      </c>
      <c r="W396" s="28">
        <v>3111.0732947249244</v>
      </c>
      <c r="X396" s="28">
        <v>3102.0927219931441</v>
      </c>
      <c r="Y396" s="28">
        <v>3096.2842439904434</v>
      </c>
      <c r="Z396" s="28">
        <v>3087.945920106175</v>
      </c>
      <c r="AA396" s="28">
        <v>3080.4396812071209</v>
      </c>
      <c r="AB396" s="28">
        <v>3073.295407287068</v>
      </c>
      <c r="AC396" s="28">
        <v>3068.9443899120329</v>
      </c>
      <c r="AD396" s="28">
        <v>3062.5701222949629</v>
      </c>
      <c r="AE396" s="28">
        <v>3056.2707484998959</v>
      </c>
      <c r="AF396" s="28">
        <v>3050.5071607489899</v>
      </c>
      <c r="AG396" s="28">
        <v>3044.7578797177357</v>
      </c>
    </row>
    <row r="397" spans="1:36" x14ac:dyDescent="0.3">
      <c r="C397" s="7"/>
      <c r="D397" s="7"/>
      <c r="E397" s="45"/>
      <c r="F397" s="7"/>
      <c r="G397" s="7"/>
      <c r="H397" s="7"/>
      <c r="I397" s="7"/>
      <c r="J397" s="7"/>
      <c r="K397" s="7"/>
      <c r="L397" s="7"/>
      <c r="M397" s="7"/>
      <c r="N397" s="7"/>
      <c r="O397" s="7"/>
      <c r="P397" s="7"/>
      <c r="Q397" s="7"/>
      <c r="R397" s="7"/>
      <c r="S397" s="28"/>
      <c r="T397" s="28"/>
      <c r="U397" s="28"/>
      <c r="V397" s="28"/>
      <c r="W397" s="28"/>
      <c r="X397" s="28"/>
      <c r="Y397" s="28"/>
      <c r="Z397" s="28"/>
      <c r="AA397" s="28"/>
      <c r="AB397" s="28"/>
      <c r="AC397" s="28"/>
      <c r="AD397" s="28"/>
      <c r="AE397" s="28"/>
      <c r="AF397" s="28"/>
      <c r="AG397" s="28"/>
    </row>
    <row r="398" spans="1:36" x14ac:dyDescent="0.3">
      <c r="A398" s="8" t="s">
        <v>391</v>
      </c>
      <c r="B398" s="8"/>
      <c r="C398" s="8">
        <v>2020</v>
      </c>
      <c r="D398" s="9">
        <v>2021</v>
      </c>
      <c r="E398" s="10">
        <v>2022</v>
      </c>
      <c r="F398" s="8">
        <v>2023</v>
      </c>
      <c r="G398" s="8">
        <v>2024</v>
      </c>
      <c r="H398" s="8">
        <v>2025</v>
      </c>
      <c r="I398" s="8">
        <v>2026</v>
      </c>
      <c r="J398" s="8">
        <v>2027</v>
      </c>
      <c r="K398" s="8">
        <v>2028</v>
      </c>
      <c r="L398" s="8">
        <v>2029</v>
      </c>
      <c r="M398" s="8">
        <v>2030</v>
      </c>
      <c r="N398" s="8">
        <v>2031</v>
      </c>
      <c r="O398" s="8">
        <v>2032</v>
      </c>
      <c r="P398" s="8">
        <v>2033</v>
      </c>
      <c r="Q398" s="8">
        <v>2034</v>
      </c>
      <c r="R398" s="8">
        <v>2035</v>
      </c>
      <c r="S398" s="8">
        <v>2036</v>
      </c>
      <c r="T398" s="8">
        <v>2037</v>
      </c>
      <c r="U398" s="8">
        <v>2038</v>
      </c>
      <c r="V398" s="8">
        <v>2039</v>
      </c>
      <c r="W398" s="8">
        <v>2040</v>
      </c>
      <c r="X398" s="8">
        <v>2041</v>
      </c>
      <c r="Y398" s="8">
        <v>2042</v>
      </c>
      <c r="Z398" s="8">
        <v>2043</v>
      </c>
      <c r="AA398" s="8">
        <v>2044</v>
      </c>
      <c r="AB398" s="8">
        <v>2045</v>
      </c>
      <c r="AC398" s="8">
        <v>2046</v>
      </c>
      <c r="AD398" s="8">
        <v>2047</v>
      </c>
      <c r="AE398" s="8">
        <v>2048</v>
      </c>
      <c r="AF398" s="8">
        <v>2049</v>
      </c>
      <c r="AG398" s="8">
        <v>2050</v>
      </c>
    </row>
    <row r="399" spans="1:36" x14ac:dyDescent="0.3">
      <c r="B399" t="s">
        <v>392</v>
      </c>
      <c r="C399" s="28">
        <v>8952.1999999999989</v>
      </c>
      <c r="D399" s="31">
        <v>9103.307961999999</v>
      </c>
      <c r="E399" s="29">
        <v>9200.60352375</v>
      </c>
      <c r="F399" s="31">
        <v>9144.3744671899985</v>
      </c>
      <c r="G399" s="28">
        <v>8970.9315431899977</v>
      </c>
      <c r="H399" s="28">
        <v>8919.3575710799996</v>
      </c>
      <c r="I399" s="28">
        <v>8658.761113307999</v>
      </c>
      <c r="J399" s="28">
        <v>8648.5416303374986</v>
      </c>
      <c r="K399" s="28">
        <v>8650.8252287527994</v>
      </c>
      <c r="L399" s="28">
        <v>8669.2087263761987</v>
      </c>
      <c r="M399" s="28">
        <v>8684.1346726113006</v>
      </c>
      <c r="N399" s="28">
        <v>8662.9851587531994</v>
      </c>
      <c r="O399" s="28">
        <v>8674.4516179755992</v>
      </c>
      <c r="P399" s="28">
        <v>8686.6727517199997</v>
      </c>
      <c r="Q399" s="28">
        <v>8698.2727755835986</v>
      </c>
      <c r="R399" s="28">
        <v>8691.1753933748005</v>
      </c>
      <c r="S399" s="28">
        <v>8683.6752014539998</v>
      </c>
      <c r="T399" s="28">
        <v>8675.5084321956001</v>
      </c>
      <c r="U399" s="28">
        <v>8667.1354255639999</v>
      </c>
      <c r="V399" s="28">
        <v>8658.5821229648009</v>
      </c>
      <c r="W399" s="28">
        <v>8667.6472663448003</v>
      </c>
      <c r="X399" s="28">
        <v>8662.7809062134802</v>
      </c>
      <c r="Y399" s="28">
        <v>8657.7635231889599</v>
      </c>
      <c r="Z399" s="28">
        <v>8652.0201283698807</v>
      </c>
      <c r="AA399" s="28">
        <v>8646.2817034577602</v>
      </c>
      <c r="AB399" s="28">
        <v>8639.9567136059995</v>
      </c>
      <c r="AC399" s="28">
        <v>8633.433568373759</v>
      </c>
      <c r="AD399" s="28">
        <v>8626.4043465532395</v>
      </c>
      <c r="AE399" s="28">
        <v>8619.0874507039989</v>
      </c>
      <c r="AF399" s="28">
        <v>8611.2922814858794</v>
      </c>
      <c r="AG399" s="28">
        <v>8603.1999015927995</v>
      </c>
    </row>
    <row r="400" spans="1:36" x14ac:dyDescent="0.3">
      <c r="B400" t="s">
        <v>393</v>
      </c>
      <c r="C400" s="28">
        <v>399.19999999999993</v>
      </c>
      <c r="D400" s="31">
        <v>419.26970319999998</v>
      </c>
      <c r="E400" s="29">
        <v>437.38116580000002</v>
      </c>
      <c r="F400" s="31">
        <v>461.42278649999997</v>
      </c>
      <c r="G400" s="28">
        <v>483.46609760000001</v>
      </c>
      <c r="H400" s="28">
        <v>495.47804609999991</v>
      </c>
      <c r="I400" s="28">
        <v>470.29332564000003</v>
      </c>
      <c r="J400" s="28">
        <v>477.15337838400006</v>
      </c>
      <c r="K400" s="28">
        <v>484.30967425800003</v>
      </c>
      <c r="L400" s="28">
        <v>489.38026601400003</v>
      </c>
      <c r="M400" s="28">
        <v>494.477590341</v>
      </c>
      <c r="N400" s="28">
        <v>493.94134306400002</v>
      </c>
      <c r="O400" s="28">
        <v>498.75852838400004</v>
      </c>
      <c r="P400" s="28">
        <v>503.61580399199994</v>
      </c>
      <c r="Q400" s="28">
        <v>506.117424476</v>
      </c>
      <c r="R400" s="28">
        <v>508.48459606800009</v>
      </c>
      <c r="S400" s="28">
        <v>510.85830711200003</v>
      </c>
      <c r="T400" s="28">
        <v>513.24046725200003</v>
      </c>
      <c r="U400" s="28">
        <v>515.63239300800001</v>
      </c>
      <c r="V400" s="28">
        <v>518.03434713199999</v>
      </c>
      <c r="W400" s="28">
        <v>520.58657451600004</v>
      </c>
      <c r="X400" s="28">
        <v>520.87391454520002</v>
      </c>
      <c r="Y400" s="28">
        <v>521.14845032160008</v>
      </c>
      <c r="Z400" s="28">
        <v>521.41026186200008</v>
      </c>
      <c r="AA400" s="28">
        <v>521.65949997600001</v>
      </c>
      <c r="AB400" s="28">
        <v>521.89612586999999</v>
      </c>
      <c r="AC400" s="28">
        <v>522.119951808</v>
      </c>
      <c r="AD400" s="28">
        <v>522.33080362160001</v>
      </c>
      <c r="AE400" s="28">
        <v>522.52872138240002</v>
      </c>
      <c r="AF400" s="28">
        <v>522.71367569200004</v>
      </c>
      <c r="AG400" s="28">
        <v>522.88541219199999</v>
      </c>
    </row>
    <row r="401" spans="2:33" x14ac:dyDescent="0.3">
      <c r="B401" t="s">
        <v>394</v>
      </c>
      <c r="C401" s="28">
        <v>0</v>
      </c>
      <c r="D401" s="31">
        <v>0</v>
      </c>
      <c r="E401" s="29">
        <v>20</v>
      </c>
      <c r="F401" s="31">
        <v>40</v>
      </c>
      <c r="G401" s="28">
        <v>60</v>
      </c>
      <c r="H401" s="28">
        <v>80</v>
      </c>
      <c r="I401" s="28">
        <v>93</v>
      </c>
      <c r="J401" s="28">
        <v>93</v>
      </c>
      <c r="K401" s="28">
        <v>93</v>
      </c>
      <c r="L401" s="28">
        <v>93</v>
      </c>
      <c r="M401" s="28">
        <v>93</v>
      </c>
      <c r="N401" s="28">
        <v>92</v>
      </c>
      <c r="O401" s="28">
        <v>92</v>
      </c>
      <c r="P401" s="28">
        <v>92</v>
      </c>
      <c r="Q401" s="28">
        <v>92</v>
      </c>
      <c r="R401" s="28">
        <v>110.4</v>
      </c>
      <c r="S401" s="28">
        <v>128.80000000000001</v>
      </c>
      <c r="T401" s="28">
        <v>147.20000000000002</v>
      </c>
      <c r="U401" s="28">
        <v>165.6</v>
      </c>
      <c r="V401" s="28">
        <v>184</v>
      </c>
      <c r="W401" s="28">
        <v>184</v>
      </c>
      <c r="X401" s="28">
        <v>183.20000000000002</v>
      </c>
      <c r="Y401" s="28">
        <v>182.4</v>
      </c>
      <c r="Z401" s="28">
        <v>181.6</v>
      </c>
      <c r="AA401" s="28">
        <v>180.8</v>
      </c>
      <c r="AB401" s="28">
        <v>180</v>
      </c>
      <c r="AC401" s="28">
        <v>179.20000000000002</v>
      </c>
      <c r="AD401" s="28">
        <v>178.4</v>
      </c>
      <c r="AE401" s="28">
        <v>177.6</v>
      </c>
      <c r="AF401" s="28">
        <v>176.8</v>
      </c>
      <c r="AG401" s="28">
        <v>176</v>
      </c>
    </row>
    <row r="402" spans="2:33" x14ac:dyDescent="0.3">
      <c r="B402" t="s">
        <v>395</v>
      </c>
      <c r="C402" s="28">
        <v>0</v>
      </c>
      <c r="D402" s="31">
        <v>0</v>
      </c>
      <c r="E402" s="29">
        <v>0</v>
      </c>
      <c r="F402" s="31">
        <v>0</v>
      </c>
      <c r="G402" s="28">
        <v>0</v>
      </c>
      <c r="H402" s="28">
        <v>0</v>
      </c>
      <c r="I402" s="28">
        <v>0</v>
      </c>
      <c r="J402" s="28">
        <v>0</v>
      </c>
      <c r="K402" s="28">
        <v>0</v>
      </c>
      <c r="L402" s="28">
        <v>0</v>
      </c>
      <c r="M402" s="28">
        <v>0</v>
      </c>
      <c r="N402" s="28">
        <v>0</v>
      </c>
      <c r="O402" s="28">
        <v>0</v>
      </c>
      <c r="P402" s="28">
        <v>0</v>
      </c>
      <c r="Q402" s="28">
        <v>0</v>
      </c>
      <c r="R402" s="28">
        <v>0</v>
      </c>
      <c r="S402" s="28">
        <v>0</v>
      </c>
      <c r="T402" s="28">
        <v>0</v>
      </c>
      <c r="U402" s="28">
        <v>0</v>
      </c>
      <c r="V402" s="28">
        <v>0</v>
      </c>
      <c r="W402" s="28">
        <v>0</v>
      </c>
      <c r="X402" s="28">
        <v>0</v>
      </c>
      <c r="Y402" s="28">
        <v>0</v>
      </c>
      <c r="Z402" s="28">
        <v>0</v>
      </c>
      <c r="AA402" s="28">
        <v>0</v>
      </c>
      <c r="AB402" s="28">
        <v>0</v>
      </c>
      <c r="AC402" s="28">
        <v>0</v>
      </c>
      <c r="AD402" s="28">
        <v>0</v>
      </c>
      <c r="AE402" s="28">
        <v>0</v>
      </c>
      <c r="AF402" s="28">
        <v>0</v>
      </c>
      <c r="AG402" s="28">
        <v>0</v>
      </c>
    </row>
    <row r="403" spans="2:33" x14ac:dyDescent="0.3">
      <c r="B403" t="s">
        <v>396</v>
      </c>
      <c r="C403" s="28">
        <v>0</v>
      </c>
      <c r="D403" s="31">
        <v>0</v>
      </c>
      <c r="E403" s="29">
        <v>0</v>
      </c>
      <c r="F403" s="31">
        <v>0</v>
      </c>
      <c r="G403" s="28">
        <v>0</v>
      </c>
      <c r="H403" s="28">
        <v>0</v>
      </c>
      <c r="I403" s="28">
        <v>0</v>
      </c>
      <c r="J403" s="28">
        <v>0</v>
      </c>
      <c r="K403" s="28">
        <v>0</v>
      </c>
      <c r="L403" s="28">
        <v>0</v>
      </c>
      <c r="M403" s="28">
        <v>0</v>
      </c>
      <c r="N403" s="28">
        <v>0</v>
      </c>
      <c r="O403" s="28">
        <v>0</v>
      </c>
      <c r="P403" s="28">
        <v>0</v>
      </c>
      <c r="Q403" s="28">
        <v>0</v>
      </c>
      <c r="R403" s="28">
        <v>0</v>
      </c>
      <c r="S403" s="28">
        <v>0</v>
      </c>
      <c r="T403" s="28">
        <v>0</v>
      </c>
      <c r="U403" s="28">
        <v>0</v>
      </c>
      <c r="V403" s="28">
        <v>0</v>
      </c>
      <c r="W403" s="28">
        <v>0</v>
      </c>
      <c r="X403" s="28">
        <v>0</v>
      </c>
      <c r="Y403" s="28">
        <v>0</v>
      </c>
      <c r="Z403" s="28">
        <v>0</v>
      </c>
      <c r="AA403" s="28">
        <v>0</v>
      </c>
      <c r="AB403" s="28">
        <v>0</v>
      </c>
      <c r="AC403" s="28">
        <v>0</v>
      </c>
      <c r="AD403" s="28">
        <v>0</v>
      </c>
      <c r="AE403" s="28">
        <v>0</v>
      </c>
      <c r="AF403" s="28">
        <v>0</v>
      </c>
      <c r="AG403" s="28">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25E2-1277-4C64-91D8-908A9191AF4D}">
  <sheetPr codeName="Sheet30"/>
  <dimension ref="A1:AN403"/>
  <sheetViews>
    <sheetView topLeftCell="L16" zoomScale="85" zoomScaleNormal="85" workbookViewId="0">
      <selection activeCell="C49" sqref="C49:AG49"/>
    </sheetView>
  </sheetViews>
  <sheetFormatPr defaultRowHeight="14.4" x14ac:dyDescent="0.3"/>
  <cols>
    <col min="1" max="1" width="18.77734375" customWidth="1"/>
    <col min="2" max="2" width="36.77734375" customWidth="1"/>
    <col min="3" max="4" width="8.77734375" customWidth="1"/>
    <col min="5" max="5" width="8.77734375" style="1" customWidth="1"/>
    <col min="6" max="22" width="8.77734375" customWidth="1"/>
    <col min="23" max="23" width="10.77734375" customWidth="1"/>
    <col min="24" max="31" width="8.77734375" customWidth="1"/>
    <col min="32" max="32" width="9.21875" customWidth="1"/>
    <col min="34" max="34" width="9.21875" bestFit="1" customWidth="1"/>
  </cols>
  <sheetData>
    <row r="1" spans="1:33" x14ac:dyDescent="0.3">
      <c r="F1" s="2"/>
    </row>
    <row r="2" spans="1:33" x14ac:dyDescent="0.3">
      <c r="A2" s="3" t="s">
        <v>211</v>
      </c>
      <c r="M2" s="5"/>
    </row>
    <row r="3" spans="1:33" x14ac:dyDescent="0.3">
      <c r="A3" s="6" t="s">
        <v>10</v>
      </c>
      <c r="I3" s="4"/>
      <c r="J3" s="4"/>
      <c r="K3" s="4"/>
    </row>
    <row r="4" spans="1:33" x14ac:dyDescent="0.3">
      <c r="I4" s="7"/>
      <c r="J4" s="7"/>
      <c r="K4" s="7"/>
    </row>
    <row r="6" spans="1:33" x14ac:dyDescent="0.3">
      <c r="A6" s="8"/>
      <c r="B6" s="8"/>
      <c r="C6" s="8">
        <v>2020</v>
      </c>
      <c r="D6" s="9">
        <v>2021</v>
      </c>
      <c r="E6" s="10">
        <v>2022</v>
      </c>
      <c r="F6" s="8">
        <v>2023</v>
      </c>
      <c r="G6" s="8">
        <v>2024</v>
      </c>
      <c r="H6" s="8">
        <v>2025</v>
      </c>
      <c r="I6" s="8">
        <v>2026</v>
      </c>
      <c r="J6" s="8">
        <v>2027</v>
      </c>
      <c r="K6" s="8">
        <v>2028</v>
      </c>
      <c r="L6" s="8">
        <v>2029</v>
      </c>
      <c r="M6" s="8">
        <v>2030</v>
      </c>
      <c r="N6" s="8">
        <v>2031</v>
      </c>
      <c r="O6" s="8">
        <v>2032</v>
      </c>
      <c r="P6" s="8">
        <v>2033</v>
      </c>
      <c r="Q6" s="8">
        <v>2034</v>
      </c>
      <c r="R6" s="8">
        <v>2035</v>
      </c>
      <c r="S6" s="8">
        <v>2036</v>
      </c>
      <c r="T6" s="8">
        <v>2037</v>
      </c>
      <c r="U6" s="8">
        <v>2038</v>
      </c>
      <c r="V6" s="8">
        <v>2039</v>
      </c>
      <c r="W6" s="8">
        <v>2040</v>
      </c>
      <c r="X6" s="8">
        <v>2041</v>
      </c>
      <c r="Y6" s="8">
        <v>2042</v>
      </c>
      <c r="Z6" s="8">
        <v>2043</v>
      </c>
      <c r="AA6" s="8">
        <v>2044</v>
      </c>
      <c r="AB6" s="8">
        <v>2045</v>
      </c>
      <c r="AC6" s="8">
        <v>2046</v>
      </c>
      <c r="AD6" s="8">
        <v>2047</v>
      </c>
      <c r="AE6" s="8">
        <v>2048</v>
      </c>
      <c r="AF6" s="8">
        <v>2049</v>
      </c>
      <c r="AG6" s="8">
        <v>2050</v>
      </c>
    </row>
    <row r="7" spans="1:33" s="11" customFormat="1" ht="18" x14ac:dyDescent="0.35">
      <c r="A7" s="12" t="s">
        <v>214</v>
      </c>
      <c r="B7" s="13"/>
      <c r="E7" s="14"/>
    </row>
    <row r="9" spans="1:33" x14ac:dyDescent="0.3">
      <c r="A9" s="8"/>
      <c r="B9" s="8" t="s">
        <v>215</v>
      </c>
    </row>
    <row r="10" spans="1:33" x14ac:dyDescent="0.3">
      <c r="B10" t="s">
        <v>216</v>
      </c>
      <c r="C10" s="57">
        <v>37.685317532833317</v>
      </c>
      <c r="D10" s="57">
        <v>57.746774128753103</v>
      </c>
      <c r="E10" s="67">
        <v>87.110853974999998</v>
      </c>
      <c r="F10" s="57">
        <v>66.144272500000014</v>
      </c>
      <c r="G10" s="57">
        <v>67.664999999999992</v>
      </c>
      <c r="H10" s="57">
        <v>70.787999999999997</v>
      </c>
      <c r="I10" s="57">
        <v>72.86999999999999</v>
      </c>
      <c r="J10" s="57">
        <v>74.951999999999998</v>
      </c>
      <c r="K10" s="57">
        <v>78.074999999999989</v>
      </c>
      <c r="L10" s="57">
        <v>73.911000000000001</v>
      </c>
      <c r="M10" s="57">
        <v>70.787999999999997</v>
      </c>
      <c r="N10" s="57">
        <v>66.623999999999995</v>
      </c>
      <c r="O10" s="57">
        <v>63.500999999999998</v>
      </c>
      <c r="P10" s="57">
        <v>59.336999999999996</v>
      </c>
      <c r="Q10" s="57">
        <v>56.213999999999999</v>
      </c>
      <c r="R10" s="57">
        <v>52.05</v>
      </c>
      <c r="S10" s="57">
        <v>52.05</v>
      </c>
      <c r="T10" s="57">
        <v>52.05</v>
      </c>
      <c r="U10" s="57">
        <v>52.05</v>
      </c>
      <c r="V10" s="57">
        <v>52.05</v>
      </c>
      <c r="W10" s="57">
        <v>52.05</v>
      </c>
      <c r="X10" s="57">
        <v>52.05</v>
      </c>
      <c r="Y10" s="57">
        <v>52.05</v>
      </c>
      <c r="Z10" s="57">
        <v>52.05</v>
      </c>
      <c r="AA10" s="57">
        <v>52.05</v>
      </c>
      <c r="AB10" s="57">
        <v>52.05</v>
      </c>
      <c r="AC10" s="57">
        <v>52.05</v>
      </c>
      <c r="AD10" s="57">
        <v>52.05</v>
      </c>
      <c r="AE10" s="57">
        <v>52.05</v>
      </c>
      <c r="AF10" s="57">
        <v>52.05</v>
      </c>
      <c r="AG10" s="57">
        <v>52.05</v>
      </c>
    </row>
    <row r="11" spans="1:33" x14ac:dyDescent="0.3">
      <c r="B11" t="s">
        <v>217</v>
      </c>
      <c r="C11" s="57">
        <v>37.685317532833317</v>
      </c>
      <c r="D11" s="57">
        <v>57.746774128753103</v>
      </c>
      <c r="E11" s="67">
        <v>87.110853974999998</v>
      </c>
      <c r="F11" s="57">
        <v>66.144272500000014</v>
      </c>
      <c r="G11" s="57">
        <v>67.664999999999992</v>
      </c>
      <c r="H11" s="57">
        <v>70.787999999999997</v>
      </c>
      <c r="I11" s="57">
        <v>72.86999999999999</v>
      </c>
      <c r="J11" s="57">
        <v>74.951999999999998</v>
      </c>
      <c r="K11" s="57">
        <v>78.074999999999989</v>
      </c>
      <c r="L11" s="57">
        <v>73.911000000000001</v>
      </c>
      <c r="M11" s="57">
        <v>70.787999999999997</v>
      </c>
      <c r="N11" s="57">
        <v>66.623999999999995</v>
      </c>
      <c r="O11" s="57">
        <v>63.500999999999998</v>
      </c>
      <c r="P11" s="57">
        <v>59.336999999999996</v>
      </c>
      <c r="Q11" s="57">
        <v>56.213999999999999</v>
      </c>
      <c r="R11" s="57">
        <v>52.05</v>
      </c>
      <c r="S11" s="57">
        <v>52.05</v>
      </c>
      <c r="T11" s="57">
        <v>52.05</v>
      </c>
      <c r="U11" s="57">
        <v>52.05</v>
      </c>
      <c r="V11" s="57">
        <v>52.05</v>
      </c>
      <c r="W11" s="57">
        <v>52.05</v>
      </c>
      <c r="X11" s="57">
        <v>52.05</v>
      </c>
      <c r="Y11" s="57">
        <v>52.05</v>
      </c>
      <c r="Z11" s="57">
        <v>52.05</v>
      </c>
      <c r="AA11" s="57">
        <v>52.05</v>
      </c>
      <c r="AB11" s="57">
        <v>52.05</v>
      </c>
      <c r="AC11" s="57">
        <v>52.05</v>
      </c>
      <c r="AD11" s="57">
        <v>52.05</v>
      </c>
      <c r="AE11" s="57">
        <v>52.05</v>
      </c>
      <c r="AF11" s="57">
        <v>52.05</v>
      </c>
      <c r="AG11" s="57">
        <v>52.05</v>
      </c>
    </row>
    <row r="12" spans="1:33" x14ac:dyDescent="0.3">
      <c r="B12" t="s">
        <v>218</v>
      </c>
      <c r="C12">
        <v>0</v>
      </c>
      <c r="D12">
        <v>0</v>
      </c>
      <c r="E12" s="1">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row>
    <row r="13" spans="1:33" x14ac:dyDescent="0.3">
      <c r="B13" t="s">
        <v>219</v>
      </c>
      <c r="C13">
        <v>0</v>
      </c>
      <c r="D13">
        <v>0</v>
      </c>
      <c r="E13" s="1">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row>
    <row r="14" spans="1:33" x14ac:dyDescent="0.3">
      <c r="B14" t="s">
        <v>220</v>
      </c>
      <c r="C14" s="17">
        <v>5090</v>
      </c>
      <c r="D14" s="17">
        <v>5111</v>
      </c>
      <c r="E14" s="18">
        <v>5127.97</v>
      </c>
      <c r="F14" s="17">
        <v>5149.49</v>
      </c>
      <c r="G14" s="17">
        <v>5179.3100000000004</v>
      </c>
      <c r="H14" s="17">
        <v>5217.28</v>
      </c>
      <c r="I14" s="17">
        <v>5263.71</v>
      </c>
      <c r="J14" s="17">
        <v>5309.29</v>
      </c>
      <c r="K14" s="17">
        <v>5354.05</v>
      </c>
      <c r="L14" s="17">
        <v>5397.96</v>
      </c>
      <c r="M14" s="17">
        <v>5441</v>
      </c>
      <c r="N14" s="17">
        <v>5483.11</v>
      </c>
      <c r="O14" s="17">
        <v>5524.19</v>
      </c>
      <c r="P14" s="17">
        <v>5564.43</v>
      </c>
      <c r="Q14" s="17">
        <v>5603.7</v>
      </c>
      <c r="R14" s="17">
        <v>5642.14</v>
      </c>
      <c r="S14" s="17">
        <v>5679.74</v>
      </c>
      <c r="T14" s="17">
        <v>5716.6</v>
      </c>
      <c r="U14" s="17">
        <v>5752.84</v>
      </c>
      <c r="V14" s="17">
        <v>5788.43</v>
      </c>
      <c r="W14" s="17">
        <v>5823.27</v>
      </c>
      <c r="X14" s="17">
        <v>5857.48</v>
      </c>
      <c r="Y14" s="17">
        <v>5891.14</v>
      </c>
      <c r="Z14" s="17">
        <v>5924.04</v>
      </c>
      <c r="AA14" s="17">
        <v>5956.18</v>
      </c>
      <c r="AB14" s="17">
        <v>5987.77</v>
      </c>
      <c r="AC14" s="17">
        <v>6018.42</v>
      </c>
      <c r="AD14" s="17">
        <v>6048.12</v>
      </c>
      <c r="AE14" s="17">
        <v>6077.05</v>
      </c>
      <c r="AF14" s="17">
        <v>6105.24</v>
      </c>
      <c r="AG14" s="17">
        <v>6132.46</v>
      </c>
    </row>
    <row r="15" spans="1:33" x14ac:dyDescent="0.3">
      <c r="B15" t="s">
        <v>221</v>
      </c>
      <c r="C15" s="4">
        <v>243.79599999999999</v>
      </c>
      <c r="D15" s="4">
        <v>247.60050000000001</v>
      </c>
      <c r="E15" s="4">
        <v>275.92649999999998</v>
      </c>
      <c r="F15" s="4">
        <v>281.63799999999998</v>
      </c>
      <c r="G15" s="4">
        <v>285.96799999999996</v>
      </c>
      <c r="H15" s="4">
        <v>293.43100000000004</v>
      </c>
      <c r="I15" s="4">
        <v>302.1705</v>
      </c>
      <c r="J15" s="4">
        <v>310.34758375340721</v>
      </c>
      <c r="K15" s="4">
        <v>317.97229732835825</v>
      </c>
      <c r="L15" s="4">
        <v>325.2927367141819</v>
      </c>
      <c r="M15" s="4">
        <v>331.95992541633581</v>
      </c>
      <c r="N15" s="4">
        <v>337.89591705746147</v>
      </c>
      <c r="O15" s="4">
        <v>343.57892483040035</v>
      </c>
      <c r="P15" s="4">
        <v>349.12309937255918</v>
      </c>
      <c r="Q15" s="4">
        <v>354.52247390631709</v>
      </c>
      <c r="R15" s="4">
        <v>359.76463926356831</v>
      </c>
      <c r="S15" s="4">
        <v>364.86134264313921</v>
      </c>
      <c r="T15" s="4">
        <v>369.89520222678772</v>
      </c>
      <c r="U15" s="4">
        <v>374.927160485782</v>
      </c>
      <c r="V15" s="4">
        <v>379.96061573239325</v>
      </c>
      <c r="W15" s="4">
        <v>384.98404844146182</v>
      </c>
      <c r="X15" s="4">
        <v>389.96470743154953</v>
      </c>
      <c r="Y15" s="4">
        <v>394.88171343045622</v>
      </c>
      <c r="Z15" s="4">
        <v>399.73407953554363</v>
      </c>
      <c r="AA15" s="4">
        <v>404.52747376977322</v>
      </c>
      <c r="AB15" s="4">
        <v>409.25496070809231</v>
      </c>
      <c r="AC15" s="4">
        <v>413.89986571655925</v>
      </c>
      <c r="AD15" s="4">
        <v>418.44575108860886</v>
      </c>
      <c r="AE15" s="4">
        <v>422.89070015670001</v>
      </c>
      <c r="AF15" s="4">
        <v>427.23044805599778</v>
      </c>
      <c r="AG15" s="4">
        <v>431.44144610102808</v>
      </c>
    </row>
    <row r="16" spans="1:33" x14ac:dyDescent="0.3">
      <c r="B16" t="s">
        <v>222</v>
      </c>
      <c r="C16">
        <v>0.65</v>
      </c>
      <c r="D16">
        <v>0.71</v>
      </c>
      <c r="E16" s="1">
        <v>0.64</v>
      </c>
      <c r="F16">
        <v>0.65</v>
      </c>
      <c r="G16">
        <v>0.65</v>
      </c>
      <c r="H16">
        <v>0.65</v>
      </c>
      <c r="I16">
        <v>0.65</v>
      </c>
      <c r="J16">
        <v>0.65</v>
      </c>
      <c r="K16">
        <v>0.65</v>
      </c>
      <c r="L16">
        <v>0.65</v>
      </c>
      <c r="M16">
        <v>0.65</v>
      </c>
      <c r="N16">
        <v>0.65</v>
      </c>
      <c r="O16">
        <v>0.65</v>
      </c>
      <c r="P16">
        <v>0.65</v>
      </c>
      <c r="Q16">
        <v>0.65</v>
      </c>
      <c r="R16">
        <v>0.65</v>
      </c>
      <c r="S16">
        <v>0.65</v>
      </c>
      <c r="T16">
        <v>0.65</v>
      </c>
      <c r="U16">
        <v>0.65</v>
      </c>
      <c r="V16">
        <v>0.65</v>
      </c>
      <c r="W16">
        <v>0.65</v>
      </c>
      <c r="X16">
        <v>0.65</v>
      </c>
      <c r="Y16">
        <v>0.65</v>
      </c>
      <c r="Z16">
        <v>0.65</v>
      </c>
      <c r="AA16">
        <v>0.65</v>
      </c>
      <c r="AB16">
        <v>0.65</v>
      </c>
      <c r="AC16">
        <v>0.65</v>
      </c>
      <c r="AD16">
        <v>0.65</v>
      </c>
      <c r="AE16">
        <v>0.65</v>
      </c>
      <c r="AF16">
        <v>0.65</v>
      </c>
      <c r="AG16">
        <v>0.65</v>
      </c>
    </row>
    <row r="17" spans="1:40" x14ac:dyDescent="0.3">
      <c r="B17" t="s">
        <v>223</v>
      </c>
      <c r="C17" s="4">
        <v>51.841695383794111</v>
      </c>
      <c r="D17" s="4">
        <v>83.09275896048355</v>
      </c>
      <c r="E17" s="15">
        <v>109.89218255625364</v>
      </c>
      <c r="F17" s="4">
        <v>87.443999999999988</v>
      </c>
      <c r="G17" s="4">
        <v>94</v>
      </c>
      <c r="H17" s="4">
        <v>88.600000000000009</v>
      </c>
      <c r="I17" s="4">
        <v>78.88000000000001</v>
      </c>
      <c r="J17" s="4">
        <v>69.160000000000011</v>
      </c>
      <c r="K17" s="4">
        <v>62.217142857142868</v>
      </c>
      <c r="L17" s="4">
        <v>55.274285714285725</v>
      </c>
      <c r="M17" s="4">
        <v>40</v>
      </c>
      <c r="N17" s="4">
        <v>40</v>
      </c>
      <c r="O17" s="4">
        <v>40</v>
      </c>
      <c r="P17" s="4">
        <v>40</v>
      </c>
      <c r="Q17" s="4">
        <v>40</v>
      </c>
      <c r="R17" s="4">
        <v>40</v>
      </c>
      <c r="S17" s="4">
        <v>40</v>
      </c>
      <c r="T17" s="4">
        <v>40</v>
      </c>
      <c r="U17" s="4">
        <v>40</v>
      </c>
      <c r="V17" s="4">
        <v>40</v>
      </c>
      <c r="W17" s="4">
        <v>40</v>
      </c>
      <c r="X17" s="4">
        <v>40</v>
      </c>
      <c r="Y17" s="4">
        <v>40</v>
      </c>
      <c r="Z17" s="4">
        <v>40</v>
      </c>
      <c r="AA17" s="4">
        <v>40</v>
      </c>
      <c r="AB17" s="4">
        <v>40</v>
      </c>
      <c r="AC17" s="4">
        <v>40</v>
      </c>
      <c r="AD17" s="4">
        <v>40</v>
      </c>
      <c r="AE17" s="4">
        <v>40</v>
      </c>
      <c r="AF17" s="4">
        <v>40</v>
      </c>
      <c r="AG17" s="4">
        <v>40</v>
      </c>
    </row>
    <row r="18" spans="1:40" x14ac:dyDescent="0.3">
      <c r="E18" s="7"/>
      <c r="F18" s="7"/>
      <c r="G18" s="7"/>
      <c r="H18" s="7"/>
      <c r="I18" s="7"/>
      <c r="J18" s="7"/>
      <c r="K18" s="7"/>
      <c r="L18" s="7"/>
      <c r="M18" s="7"/>
      <c r="N18" s="7"/>
      <c r="O18" s="7"/>
      <c r="P18" s="7"/>
      <c r="Q18" s="7"/>
      <c r="R18" s="7"/>
      <c r="S18" s="7"/>
      <c r="T18" s="7"/>
      <c r="U18" s="7"/>
      <c r="V18" s="7"/>
      <c r="W18" s="7"/>
      <c r="X18" s="19"/>
    </row>
    <row r="19" spans="1:40" s="11" customFormat="1" ht="18" x14ac:dyDescent="0.35">
      <c r="A19" s="12" t="s">
        <v>224</v>
      </c>
      <c r="B19" s="13"/>
      <c r="E19" s="14"/>
    </row>
    <row r="21" spans="1:40" x14ac:dyDescent="0.3">
      <c r="A21" s="8" t="s">
        <v>225</v>
      </c>
      <c r="B21" s="8"/>
      <c r="F21" s="4"/>
    </row>
    <row r="22" spans="1:40" x14ac:dyDescent="0.3">
      <c r="B22" t="s">
        <v>226</v>
      </c>
      <c r="C22" s="4">
        <v>13192.241771054001</v>
      </c>
      <c r="D22" s="4">
        <v>13846.170045214722</v>
      </c>
      <c r="E22" s="15">
        <v>13684.42861894897</v>
      </c>
      <c r="F22" s="4">
        <v>14401.636867182204</v>
      </c>
      <c r="G22" s="4">
        <v>14457.521710088535</v>
      </c>
      <c r="H22" s="4">
        <v>14507.192518595486</v>
      </c>
      <c r="I22" s="4">
        <v>14512.361075500889</v>
      </c>
      <c r="J22" s="4">
        <v>14473.195173753777</v>
      </c>
      <c r="K22" s="4">
        <v>14374.396037059274</v>
      </c>
      <c r="L22" s="4">
        <v>14283.677729069423</v>
      </c>
      <c r="M22" s="4">
        <v>14205.797176214764</v>
      </c>
      <c r="N22" s="4">
        <v>14125.704786150856</v>
      </c>
      <c r="O22" s="4">
        <v>14032.327305215791</v>
      </c>
      <c r="P22" s="4">
        <v>13950.467102025554</v>
      </c>
      <c r="Q22" s="4">
        <v>13777.014211523681</v>
      </c>
      <c r="R22" s="4">
        <v>13584.286521308099</v>
      </c>
      <c r="S22" s="4">
        <v>13319.930342488165</v>
      </c>
      <c r="T22" s="4">
        <v>13101.860980560179</v>
      </c>
      <c r="U22" s="4">
        <v>12806.734770186251</v>
      </c>
      <c r="V22" s="4">
        <v>12498.020807030383</v>
      </c>
      <c r="W22" s="4">
        <v>12205.969173612291</v>
      </c>
      <c r="X22" s="4">
        <v>11816.375512225895</v>
      </c>
      <c r="Y22" s="4">
        <v>11387.075461093122</v>
      </c>
      <c r="Z22" s="4">
        <v>11073.761613755285</v>
      </c>
      <c r="AA22" s="4">
        <v>10695.575990502382</v>
      </c>
      <c r="AB22" s="4">
        <v>10320.909856649603</v>
      </c>
      <c r="AC22" s="4">
        <v>10070.502021374092</v>
      </c>
      <c r="AD22" s="4">
        <v>9691.6492102348893</v>
      </c>
      <c r="AE22" s="4">
        <v>9392.3262969736752</v>
      </c>
      <c r="AF22" s="4">
        <v>9072.0508456558073</v>
      </c>
      <c r="AG22" s="4">
        <v>8787.492921844545</v>
      </c>
      <c r="AI22" s="7"/>
      <c r="AJ22" s="4"/>
      <c r="AK22" s="4"/>
      <c r="AL22" s="20"/>
      <c r="AM22" s="4"/>
      <c r="AN22" s="20"/>
    </row>
    <row r="23" spans="1:40" x14ac:dyDescent="0.3">
      <c r="B23" t="s">
        <v>227</v>
      </c>
      <c r="C23" s="4">
        <v>17732.875307450562</v>
      </c>
      <c r="D23" s="4">
        <v>17385.563061096822</v>
      </c>
      <c r="E23" s="15">
        <v>15031.679670574336</v>
      </c>
      <c r="F23" s="4">
        <v>14758.790612561046</v>
      </c>
      <c r="G23" s="4">
        <v>15957.702270706246</v>
      </c>
      <c r="H23" s="4">
        <v>15311.191495231522</v>
      </c>
      <c r="I23" s="4">
        <v>15154.701130819263</v>
      </c>
      <c r="J23" s="4">
        <v>15089.609680813037</v>
      </c>
      <c r="K23" s="4">
        <v>14933.897445953169</v>
      </c>
      <c r="L23" s="4">
        <v>14037.40452134853</v>
      </c>
      <c r="M23" s="4">
        <v>12687.575884209331</v>
      </c>
      <c r="N23" s="4">
        <v>12705.201314768965</v>
      </c>
      <c r="O23" s="4">
        <v>12481.561323855032</v>
      </c>
      <c r="P23" s="4">
        <v>12149.898735112476</v>
      </c>
      <c r="Q23" s="4">
        <v>11814.51986552597</v>
      </c>
      <c r="R23" s="4">
        <v>11625.085353561308</v>
      </c>
      <c r="S23" s="4">
        <v>11471.861835821615</v>
      </c>
      <c r="T23" s="4">
        <v>11286.225928815646</v>
      </c>
      <c r="U23" s="4">
        <v>11365.24364275088</v>
      </c>
      <c r="V23" s="4">
        <v>11493.473682217511</v>
      </c>
      <c r="W23" s="4">
        <v>10572.745325422607</v>
      </c>
      <c r="X23" s="4">
        <v>10669.091934137978</v>
      </c>
      <c r="Y23" s="4">
        <v>10772.38846307751</v>
      </c>
      <c r="Z23" s="4">
        <v>10827.318585011482</v>
      </c>
      <c r="AA23" s="4">
        <v>10910.51106028257</v>
      </c>
      <c r="AB23" s="4">
        <v>10979.18821663358</v>
      </c>
      <c r="AC23" s="4">
        <v>11018.228779731695</v>
      </c>
      <c r="AD23" s="4">
        <v>11108.224238320941</v>
      </c>
      <c r="AE23" s="4">
        <v>11163.403987950976</v>
      </c>
      <c r="AF23" s="4">
        <v>11204.300630993748</v>
      </c>
      <c r="AG23" s="4">
        <v>11238.208960566099</v>
      </c>
      <c r="AI23" s="7"/>
      <c r="AJ23" s="4"/>
      <c r="AK23" s="4"/>
      <c r="AL23" s="20"/>
      <c r="AM23" s="4"/>
      <c r="AN23" s="20"/>
    </row>
    <row r="24" spans="1:40" x14ac:dyDescent="0.3">
      <c r="B24" t="s">
        <v>47</v>
      </c>
      <c r="C24" s="4">
        <v>4479.9511699776403</v>
      </c>
      <c r="D24" s="4">
        <v>4708.3953277825849</v>
      </c>
      <c r="E24" s="15">
        <v>4469.1560114591539</v>
      </c>
      <c r="F24" s="4">
        <v>4332.8764640993404</v>
      </c>
      <c r="G24" s="4">
        <v>4358.0111673054116</v>
      </c>
      <c r="H24" s="4">
        <v>4349.939057583043</v>
      </c>
      <c r="I24" s="4">
        <v>3399.4709254729901</v>
      </c>
      <c r="J24" s="4">
        <v>3399.9734027769841</v>
      </c>
      <c r="K24" s="4">
        <v>3383.8086265645175</v>
      </c>
      <c r="L24" s="4">
        <v>3388.3646586982859</v>
      </c>
      <c r="M24" s="4">
        <v>3349.8134543781366</v>
      </c>
      <c r="N24" s="4">
        <v>3371.4088695417176</v>
      </c>
      <c r="O24" s="4">
        <v>3355.3389135598086</v>
      </c>
      <c r="P24" s="4">
        <v>3355.5027137304564</v>
      </c>
      <c r="Q24" s="4">
        <v>3340.3118393514142</v>
      </c>
      <c r="R24" s="4">
        <v>3332.3707378110471</v>
      </c>
      <c r="S24" s="4">
        <v>3300.0155984516941</v>
      </c>
      <c r="T24" s="4">
        <v>3295.731186142154</v>
      </c>
      <c r="U24" s="4">
        <v>3265.4499156720785</v>
      </c>
      <c r="V24" s="4">
        <v>3251.624132523712</v>
      </c>
      <c r="W24" s="4">
        <v>3170.0133534393372</v>
      </c>
      <c r="X24" s="4">
        <v>3209.3783263480973</v>
      </c>
      <c r="Y24" s="4">
        <v>3183.819080691982</v>
      </c>
      <c r="Z24" s="4">
        <v>3211.7737407923751</v>
      </c>
      <c r="AA24" s="4">
        <v>3209.1016152626516</v>
      </c>
      <c r="AB24" s="4">
        <v>3186.1885500692097</v>
      </c>
      <c r="AC24" s="4">
        <v>3156.5043744667018</v>
      </c>
      <c r="AD24" s="4">
        <v>3126.2927959166332</v>
      </c>
      <c r="AE24" s="4">
        <v>3105.2944859557692</v>
      </c>
      <c r="AF24" s="4">
        <v>3087.0508802586755</v>
      </c>
      <c r="AG24" s="4">
        <v>3072.1810443668146</v>
      </c>
      <c r="AI24" s="7"/>
      <c r="AJ24" s="4"/>
      <c r="AK24" s="4"/>
      <c r="AL24" s="20"/>
      <c r="AM24" s="4"/>
      <c r="AN24" s="20"/>
    </row>
    <row r="25" spans="1:40" x14ac:dyDescent="0.3">
      <c r="B25" t="s">
        <v>49</v>
      </c>
      <c r="C25" s="4">
        <v>42869.25742798276</v>
      </c>
      <c r="D25" s="4">
        <v>42320.552750999232</v>
      </c>
      <c r="E25" s="15">
        <v>41345.504468844381</v>
      </c>
      <c r="F25" s="4">
        <v>40604.313359695239</v>
      </c>
      <c r="G25" s="4">
        <v>40725.186655503028</v>
      </c>
      <c r="H25" s="4">
        <v>40628.464203271265</v>
      </c>
      <c r="I25" s="4">
        <v>40441.135005235985</v>
      </c>
      <c r="J25" s="4">
        <v>40297.656917844972</v>
      </c>
      <c r="K25" s="4">
        <v>40334.014389523669</v>
      </c>
      <c r="L25" s="4">
        <v>40248.46074843347</v>
      </c>
      <c r="M25" s="4">
        <v>40322.282486566175</v>
      </c>
      <c r="N25" s="4">
        <v>40964.08101419812</v>
      </c>
      <c r="O25" s="4">
        <v>41752.358287312505</v>
      </c>
      <c r="P25" s="4">
        <v>42276.058714115512</v>
      </c>
      <c r="Q25" s="4">
        <v>42388.886171450518</v>
      </c>
      <c r="R25" s="4">
        <v>42504.933263992425</v>
      </c>
      <c r="S25" s="4">
        <v>42639.862227760263</v>
      </c>
      <c r="T25" s="4">
        <v>42654.393524622676</v>
      </c>
      <c r="U25" s="4">
        <v>42839.609863812162</v>
      </c>
      <c r="V25" s="4">
        <v>43002.492841863197</v>
      </c>
      <c r="W25" s="4">
        <v>43222.649115533204</v>
      </c>
      <c r="X25" s="4">
        <v>43286.070074086398</v>
      </c>
      <c r="Y25" s="4">
        <v>43455.820503137918</v>
      </c>
      <c r="Z25" s="4">
        <v>43627.207488550885</v>
      </c>
      <c r="AA25" s="4">
        <v>43879.848694879329</v>
      </c>
      <c r="AB25" s="4">
        <v>43947.305395750569</v>
      </c>
      <c r="AC25" s="4">
        <v>44098.801387417494</v>
      </c>
      <c r="AD25" s="4">
        <v>44276.078677972284</v>
      </c>
      <c r="AE25" s="4">
        <v>44508.751818942968</v>
      </c>
      <c r="AF25" s="4">
        <v>44582.033539682743</v>
      </c>
      <c r="AG25" s="4">
        <v>44711.296075026126</v>
      </c>
      <c r="AI25" s="7"/>
      <c r="AJ25" s="4"/>
      <c r="AK25" s="4"/>
      <c r="AL25" s="20"/>
      <c r="AM25" s="4"/>
      <c r="AN25" s="20"/>
    </row>
    <row r="26" spans="1:40" x14ac:dyDescent="0.3">
      <c r="B26" t="s">
        <v>53</v>
      </c>
      <c r="C26" s="4">
        <v>3603.193103085217</v>
      </c>
      <c r="D26" s="4">
        <v>3544.3070468936721</v>
      </c>
      <c r="E26" s="15">
        <v>3492.7184671294845</v>
      </c>
      <c r="F26" s="4">
        <v>3470.1012754102053</v>
      </c>
      <c r="G26" s="4">
        <v>3441.4060283928334</v>
      </c>
      <c r="H26" s="4">
        <v>3403.3488983837246</v>
      </c>
      <c r="I26" s="4">
        <v>3376.7898729614108</v>
      </c>
      <c r="J26" s="4">
        <v>3337.7249512194576</v>
      </c>
      <c r="K26" s="4">
        <v>3319.0912838861659</v>
      </c>
      <c r="L26" s="4">
        <v>3302.3012641300279</v>
      </c>
      <c r="M26" s="4">
        <v>3290.4086080625434</v>
      </c>
      <c r="N26" s="4">
        <v>3278.4281304063747</v>
      </c>
      <c r="O26" s="4">
        <v>3267.8738943980266</v>
      </c>
      <c r="P26" s="4">
        <v>3257.9439387465682</v>
      </c>
      <c r="Q26" s="4">
        <v>3251.3873078842726</v>
      </c>
      <c r="R26" s="4">
        <v>3243.299270928288</v>
      </c>
      <c r="S26" s="4">
        <v>3235.613886872588</v>
      </c>
      <c r="T26" s="4">
        <v>3230.4607144075394</v>
      </c>
      <c r="U26" s="4">
        <v>3223.0304139104942</v>
      </c>
      <c r="V26" s="4">
        <v>3216.2620212114416</v>
      </c>
      <c r="W26" s="4">
        <v>3209.0701638044584</v>
      </c>
      <c r="X26" s="4">
        <v>3203.1671490020935</v>
      </c>
      <c r="Y26" s="4">
        <v>3201.059633714226</v>
      </c>
      <c r="Z26" s="4">
        <v>3196.7933928204561</v>
      </c>
      <c r="AA26" s="4">
        <v>3193.5999312134768</v>
      </c>
      <c r="AB26" s="4">
        <v>3190.9400289322243</v>
      </c>
      <c r="AC26" s="4">
        <v>3191.2067338806219</v>
      </c>
      <c r="AD26" s="4">
        <v>3189.5608631050768</v>
      </c>
      <c r="AE26" s="4">
        <v>3188.0859252412747</v>
      </c>
      <c r="AF26" s="4">
        <v>3187.2326124780793</v>
      </c>
      <c r="AG26" s="4">
        <v>3186.4716227491049</v>
      </c>
      <c r="AI26" s="7"/>
      <c r="AJ26" s="4"/>
      <c r="AK26" s="4"/>
      <c r="AL26" s="20"/>
      <c r="AM26" s="4"/>
      <c r="AN26" s="20"/>
    </row>
    <row r="27" spans="1:40" x14ac:dyDescent="0.3">
      <c r="B27" t="s">
        <v>228</v>
      </c>
      <c r="C27" s="21">
        <v>-6184.9</v>
      </c>
      <c r="D27" s="21">
        <v>-6067.3</v>
      </c>
      <c r="E27" s="21">
        <v>-5279.6</v>
      </c>
      <c r="F27" s="22">
        <v>-4690.419707581812</v>
      </c>
      <c r="G27" s="4">
        <v>-4964.4070607641697</v>
      </c>
      <c r="H27" s="4">
        <v>-6046.422553779631</v>
      </c>
      <c r="I27" s="4">
        <v>-7487.5370348551178</v>
      </c>
      <c r="J27" s="4">
        <v>-9127.8014773605191</v>
      </c>
      <c r="K27" s="4">
        <v>-10948.268720267421</v>
      </c>
      <c r="L27" s="4">
        <v>-12279.655076820045</v>
      </c>
      <c r="M27" s="4">
        <v>-12880.163972905662</v>
      </c>
      <c r="N27" s="4">
        <v>-12989.08263422175</v>
      </c>
      <c r="O27" s="4">
        <v>-13004.90093351072</v>
      </c>
      <c r="P27" s="4">
        <v>-13121.605800291245</v>
      </c>
      <c r="Q27" s="4">
        <v>-13449.730772280489</v>
      </c>
      <c r="R27" s="4">
        <v>-13740.171537884911</v>
      </c>
      <c r="S27" s="4">
        <v>-14145.866678043567</v>
      </c>
      <c r="T27" s="4">
        <v>-16987.939220440789</v>
      </c>
      <c r="U27" s="4">
        <v>-17632.759653790967</v>
      </c>
      <c r="V27" s="4">
        <v>-18246.880363435499</v>
      </c>
      <c r="W27" s="4">
        <v>-18922.780067140175</v>
      </c>
      <c r="X27" s="4">
        <v>-19550.267227821401</v>
      </c>
      <c r="Y27" s="4">
        <v>-20107.029458519468</v>
      </c>
      <c r="Z27" s="4">
        <v>-20200.120584611566</v>
      </c>
      <c r="AA27" s="4">
        <v>-19716.447898423943</v>
      </c>
      <c r="AB27" s="4">
        <v>-18918.282551221164</v>
      </c>
      <c r="AC27" s="4">
        <v>-17350.253451232624</v>
      </c>
      <c r="AD27" s="4">
        <v>-15731.679684194352</v>
      </c>
      <c r="AE27" s="4">
        <v>-14872.572780933628</v>
      </c>
      <c r="AF27" s="4">
        <v>-14964.332227996088</v>
      </c>
      <c r="AG27" s="4">
        <v>-15117.303905320163</v>
      </c>
      <c r="AI27" s="7"/>
      <c r="AJ27" s="4"/>
      <c r="AK27" s="4"/>
      <c r="AL27" s="20"/>
      <c r="AM27" s="4"/>
      <c r="AN27" s="20"/>
    </row>
    <row r="28" spans="1:40" x14ac:dyDescent="0.3">
      <c r="B28" t="s">
        <v>81</v>
      </c>
      <c r="C28" s="4">
        <v>75692.61877955019</v>
      </c>
      <c r="D28" s="4">
        <v>75737.688231987035</v>
      </c>
      <c r="E28" s="4">
        <v>72743.887236956318</v>
      </c>
      <c r="F28" s="22">
        <v>72877.298871366234</v>
      </c>
      <c r="G28" s="4">
        <v>73975.420771231875</v>
      </c>
      <c r="H28" s="4">
        <v>72153.713619285423</v>
      </c>
      <c r="I28" s="4">
        <v>69396.920975135421</v>
      </c>
      <c r="J28" s="4">
        <v>67470.358649047688</v>
      </c>
      <c r="K28" s="4">
        <v>65396.939062719386</v>
      </c>
      <c r="L28" s="4">
        <v>62980.5538448597</v>
      </c>
      <c r="M28" s="4">
        <v>60975.713636525295</v>
      </c>
      <c r="N28" s="4">
        <v>61455.741480844285</v>
      </c>
      <c r="O28" s="4">
        <v>61884.558790830451</v>
      </c>
      <c r="P28" s="4">
        <v>61868.26540343932</v>
      </c>
      <c r="Q28" s="4">
        <v>61122.388623455372</v>
      </c>
      <c r="R28" s="4">
        <v>60549.803609716248</v>
      </c>
      <c r="S28" s="4">
        <v>59821.417213350745</v>
      </c>
      <c r="T28" s="4">
        <v>56580.733114107396</v>
      </c>
      <c r="U28" s="4">
        <v>55867.308952540901</v>
      </c>
      <c r="V28" s="4">
        <v>55214.993121410749</v>
      </c>
      <c r="W28" s="4">
        <v>53457.667064671725</v>
      </c>
      <c r="X28" s="4">
        <v>52633.81576797906</v>
      </c>
      <c r="Y28" s="4">
        <v>51893.133683195279</v>
      </c>
      <c r="Z28" s="4">
        <v>51736.734236318924</v>
      </c>
      <c r="AA28" s="4">
        <v>52172.189393716471</v>
      </c>
      <c r="AB28" s="4">
        <v>52706.249496814016</v>
      </c>
      <c r="AC28" s="4">
        <v>54184.989845637989</v>
      </c>
      <c r="AD28" s="4">
        <v>55660.126101355469</v>
      </c>
      <c r="AE28" s="4">
        <v>56485.289734131045</v>
      </c>
      <c r="AF28" s="4">
        <v>56168.336281072974</v>
      </c>
      <c r="AG28" s="4">
        <v>55878.346719232519</v>
      </c>
      <c r="AI28" s="7"/>
      <c r="AJ28" s="4"/>
      <c r="AK28" s="4"/>
      <c r="AL28" s="20"/>
      <c r="AM28" s="4"/>
      <c r="AN28" s="20"/>
    </row>
    <row r="29" spans="1:40" x14ac:dyDescent="0.3">
      <c r="B29" t="s">
        <v>80</v>
      </c>
      <c r="C29" s="4">
        <v>81877.518779550184</v>
      </c>
      <c r="D29" s="4">
        <v>81804.988231987038</v>
      </c>
      <c r="E29" s="15">
        <v>78023.487236956324</v>
      </c>
      <c r="F29" s="4">
        <v>77567.718578948043</v>
      </c>
      <c r="G29" s="4">
        <v>78939.827831996037</v>
      </c>
      <c r="H29" s="4">
        <v>78200.136173065053</v>
      </c>
      <c r="I29" s="4">
        <v>76884.458009990543</v>
      </c>
      <c r="J29" s="4">
        <v>76598.160126408213</v>
      </c>
      <c r="K29" s="4">
        <v>76345.207782986807</v>
      </c>
      <c r="L29" s="4">
        <v>75260.208921679747</v>
      </c>
      <c r="M29" s="4">
        <v>73855.877609430958</v>
      </c>
      <c r="N29" s="4">
        <v>74444.824115066032</v>
      </c>
      <c r="O29" s="4">
        <v>74889.45972434117</v>
      </c>
      <c r="P29" s="4">
        <v>74989.871203730567</v>
      </c>
      <c r="Q29" s="4">
        <v>74572.119395735863</v>
      </c>
      <c r="R29" s="4">
        <v>74289.975147601159</v>
      </c>
      <c r="S29" s="4">
        <v>73967.283891394312</v>
      </c>
      <c r="T29" s="4">
        <v>73568.672334548188</v>
      </c>
      <c r="U29" s="4">
        <v>73500.068606331872</v>
      </c>
      <c r="V29" s="4">
        <v>73461.873484846248</v>
      </c>
      <c r="W29" s="4">
        <v>72380.447131811903</v>
      </c>
      <c r="X29" s="4">
        <v>72184.082995800462</v>
      </c>
      <c r="Y29" s="4">
        <v>72000.163141714744</v>
      </c>
      <c r="Z29" s="4">
        <v>71936.854820930486</v>
      </c>
      <c r="AA29" s="4">
        <v>71888.637292140411</v>
      </c>
      <c r="AB29" s="4">
        <v>71624.53204803518</v>
      </c>
      <c r="AC29" s="4">
        <v>71535.243296870613</v>
      </c>
      <c r="AD29" s="4">
        <v>71391.805785549819</v>
      </c>
      <c r="AE29" s="4">
        <v>71357.862515064669</v>
      </c>
      <c r="AF29" s="4">
        <v>71132.668509069059</v>
      </c>
      <c r="AG29" s="4">
        <v>70995.650624552683</v>
      </c>
      <c r="AI29" s="7"/>
      <c r="AJ29" s="4"/>
      <c r="AK29" s="4"/>
      <c r="AL29" s="20"/>
      <c r="AM29" s="4"/>
      <c r="AN29" s="20"/>
    </row>
    <row r="30" spans="1:40" x14ac:dyDescent="0.3">
      <c r="C30" s="4"/>
      <c r="D30" s="16"/>
      <c r="E30" s="23"/>
      <c r="F30" s="24"/>
      <c r="G30" s="24"/>
      <c r="H30" s="4"/>
      <c r="I30" s="4"/>
      <c r="J30" s="4"/>
      <c r="K30" s="4"/>
      <c r="L30" s="4"/>
      <c r="M30" s="4"/>
      <c r="N30" s="4"/>
      <c r="O30" s="4"/>
      <c r="P30" s="4"/>
      <c r="Q30" s="4"/>
      <c r="R30" s="4"/>
      <c r="S30" s="4"/>
      <c r="T30" s="4"/>
      <c r="U30" s="4"/>
      <c r="V30" s="4"/>
      <c r="W30" s="4"/>
      <c r="X30" s="4"/>
      <c r="Y30" s="4"/>
      <c r="Z30" s="4"/>
      <c r="AA30" s="4"/>
      <c r="AB30" s="4"/>
      <c r="AC30" s="4"/>
      <c r="AD30" s="4"/>
      <c r="AE30" s="4"/>
      <c r="AF30" s="4"/>
      <c r="AG30" s="4"/>
      <c r="AJ30" s="20"/>
      <c r="AL30" s="19"/>
    </row>
    <row r="31" spans="1:40" x14ac:dyDescent="0.3">
      <c r="C31" s="4"/>
      <c r="D31" s="4"/>
      <c r="E31" s="15"/>
      <c r="F31" s="4"/>
      <c r="G31" s="4"/>
      <c r="H31" s="4"/>
      <c r="I31" s="4"/>
      <c r="J31" s="7"/>
      <c r="K31" s="4"/>
      <c r="L31" s="4"/>
      <c r="M31" s="4"/>
      <c r="N31" s="4"/>
      <c r="O31" s="4"/>
      <c r="P31" s="4"/>
      <c r="Q31" s="4"/>
      <c r="R31" s="4"/>
      <c r="S31" s="4"/>
      <c r="T31" s="4"/>
      <c r="U31" s="4"/>
      <c r="V31" s="4"/>
      <c r="W31" s="4"/>
      <c r="X31" s="4"/>
      <c r="Y31" s="4"/>
      <c r="Z31" s="4"/>
      <c r="AA31" s="4"/>
      <c r="AB31" s="4"/>
      <c r="AC31" s="4"/>
      <c r="AD31" s="4"/>
      <c r="AE31" s="4"/>
      <c r="AF31" s="4"/>
      <c r="AG31" s="4"/>
      <c r="AJ31" s="20"/>
    </row>
    <row r="32" spans="1:40" x14ac:dyDescent="0.3">
      <c r="A32" s="8" t="s">
        <v>229</v>
      </c>
      <c r="B32" s="8"/>
    </row>
    <row r="33" spans="1:33" x14ac:dyDescent="0.3">
      <c r="B33" t="s">
        <v>226</v>
      </c>
      <c r="C33" s="4">
        <v>0</v>
      </c>
      <c r="D33" s="4">
        <v>0</v>
      </c>
      <c r="E33" s="15">
        <v>0</v>
      </c>
      <c r="F33" s="4">
        <v>0</v>
      </c>
      <c r="G33" s="4">
        <v>0</v>
      </c>
      <c r="H33" s="4">
        <v>0</v>
      </c>
      <c r="I33" s="4">
        <v>0</v>
      </c>
      <c r="J33" s="4">
        <v>0</v>
      </c>
      <c r="K33" s="4">
        <v>0</v>
      </c>
      <c r="L33" s="4">
        <v>0</v>
      </c>
      <c r="M33" s="4">
        <v>0</v>
      </c>
      <c r="N33" s="4">
        <v>0</v>
      </c>
      <c r="O33" s="4">
        <v>0</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row>
    <row r="34" spans="1:33" x14ac:dyDescent="0.3">
      <c r="B34" t="s">
        <v>227</v>
      </c>
      <c r="C34" s="4">
        <v>0</v>
      </c>
      <c r="D34" s="4">
        <v>0</v>
      </c>
      <c r="E34" s="15">
        <v>0</v>
      </c>
      <c r="F34" s="4">
        <v>0</v>
      </c>
      <c r="G34" s="4">
        <v>0</v>
      </c>
      <c r="H34" s="4">
        <v>0</v>
      </c>
      <c r="I34" s="4">
        <v>0</v>
      </c>
      <c r="J34" s="4">
        <v>0</v>
      </c>
      <c r="K34" s="4">
        <v>0</v>
      </c>
      <c r="L34" s="4">
        <v>0</v>
      </c>
      <c r="M34" s="4">
        <v>0</v>
      </c>
      <c r="N34" s="4">
        <v>0</v>
      </c>
      <c r="O34" s="4">
        <v>0</v>
      </c>
      <c r="P34" s="4">
        <v>0</v>
      </c>
      <c r="Q34" s="4">
        <v>0</v>
      </c>
      <c r="R34" s="4">
        <v>0</v>
      </c>
      <c r="S34" s="4">
        <v>0</v>
      </c>
      <c r="T34" s="4">
        <v>0</v>
      </c>
      <c r="U34" s="4">
        <v>0</v>
      </c>
      <c r="V34" s="4">
        <v>0</v>
      </c>
      <c r="W34" s="4">
        <v>0</v>
      </c>
      <c r="X34" s="4">
        <v>0</v>
      </c>
      <c r="Y34" s="4">
        <v>0</v>
      </c>
      <c r="Z34" s="4">
        <v>0</v>
      </c>
      <c r="AA34" s="4">
        <v>0</v>
      </c>
      <c r="AB34" s="4">
        <v>0</v>
      </c>
      <c r="AC34" s="4">
        <v>0</v>
      </c>
      <c r="AD34" s="4">
        <v>0</v>
      </c>
      <c r="AE34" s="4">
        <v>0</v>
      </c>
      <c r="AF34" s="4">
        <v>0</v>
      </c>
      <c r="AG34" s="4">
        <v>0</v>
      </c>
    </row>
    <row r="35" spans="1:33" x14ac:dyDescent="0.3">
      <c r="B35" t="s">
        <v>47</v>
      </c>
      <c r="C35" s="4">
        <v>0</v>
      </c>
      <c r="D35" s="4">
        <v>0</v>
      </c>
      <c r="E35" s="15">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row>
    <row r="36" spans="1:33" x14ac:dyDescent="0.3">
      <c r="B36" t="s">
        <v>49</v>
      </c>
      <c r="C36" s="4">
        <v>34958.508644107125</v>
      </c>
      <c r="D36" s="4">
        <v>34640.928499370311</v>
      </c>
      <c r="E36" s="15">
        <v>33975.358539351408</v>
      </c>
      <c r="F36" s="4">
        <v>33289.813450556307</v>
      </c>
      <c r="G36" s="4">
        <v>33312.499230236906</v>
      </c>
      <c r="H36" s="4">
        <v>33181.919795199661</v>
      </c>
      <c r="I36" s="4">
        <v>32993.1191005933</v>
      </c>
      <c r="J36" s="4">
        <v>32840.479488970188</v>
      </c>
      <c r="K36" s="4">
        <v>32848.983107046501</v>
      </c>
      <c r="L36" s="4">
        <v>32755.156239980763</v>
      </c>
      <c r="M36" s="4">
        <v>32826.329660392774</v>
      </c>
      <c r="N36" s="4">
        <v>33346.971392733605</v>
      </c>
      <c r="O36" s="4">
        <v>34003.191155299304</v>
      </c>
      <c r="P36" s="4">
        <v>34414.347433629111</v>
      </c>
      <c r="Q36" s="4">
        <v>34509.823412115365</v>
      </c>
      <c r="R36" s="4">
        <v>34611.623818482214</v>
      </c>
      <c r="S36" s="4">
        <v>34770.977619603356</v>
      </c>
      <c r="T36" s="4">
        <v>34878.739962807114</v>
      </c>
      <c r="U36" s="4">
        <v>35027.211639224261</v>
      </c>
      <c r="V36" s="4">
        <v>35157.609264682455</v>
      </c>
      <c r="W36" s="4">
        <v>35331.957618750792</v>
      </c>
      <c r="X36" s="4">
        <v>35381.166918473158</v>
      </c>
      <c r="Y36" s="4">
        <v>35518.607618039328</v>
      </c>
      <c r="Z36" s="4">
        <v>35657.741953571618</v>
      </c>
      <c r="AA36" s="4">
        <v>35864.130235064513</v>
      </c>
      <c r="AB36" s="4">
        <v>35917.233695936484</v>
      </c>
      <c r="AC36" s="4">
        <v>36040.324742331046</v>
      </c>
      <c r="AD36" s="4">
        <v>36184.851813837195</v>
      </c>
      <c r="AE36" s="4">
        <v>36375.375194813751</v>
      </c>
      <c r="AF36" s="4">
        <v>36433.830330688375</v>
      </c>
      <c r="AG36" s="4">
        <v>36537.87702883243</v>
      </c>
    </row>
    <row r="37" spans="1:33" x14ac:dyDescent="0.3">
      <c r="B37" t="s">
        <v>53</v>
      </c>
      <c r="C37" s="4">
        <v>3367.6199666693037</v>
      </c>
      <c r="D37" s="4">
        <v>3306.7087911887124</v>
      </c>
      <c r="E37" s="15">
        <v>3258.703292495637</v>
      </c>
      <c r="F37" s="4">
        <v>3234.977320538786</v>
      </c>
      <c r="G37" s="4">
        <v>3205.3343245961873</v>
      </c>
      <c r="H37" s="4">
        <v>3166.8907200327258</v>
      </c>
      <c r="I37" s="4">
        <v>3138.1392240285172</v>
      </c>
      <c r="J37" s="4">
        <v>3096.3443894902689</v>
      </c>
      <c r="K37" s="4">
        <v>3077.6587355113952</v>
      </c>
      <c r="L37" s="4">
        <v>3060.8743933087148</v>
      </c>
      <c r="M37" s="4">
        <v>3046.3791363840992</v>
      </c>
      <c r="N37" s="4">
        <v>3034.0972531633943</v>
      </c>
      <c r="O37" s="4">
        <v>3023.5041125121061</v>
      </c>
      <c r="P37" s="4">
        <v>3013.588082309328</v>
      </c>
      <c r="Q37" s="4">
        <v>3004.5568520497568</v>
      </c>
      <c r="R37" s="4">
        <v>2996.5723568936965</v>
      </c>
      <c r="S37" s="4">
        <v>2988.9342480193445</v>
      </c>
      <c r="T37" s="4">
        <v>2981.2399752759593</v>
      </c>
      <c r="U37" s="4">
        <v>2973.8742024601002</v>
      </c>
      <c r="V37" s="4">
        <v>2967.1510034788107</v>
      </c>
      <c r="W37" s="4">
        <v>2960.049974923877</v>
      </c>
      <c r="X37" s="4">
        <v>2954.1825455238218</v>
      </c>
      <c r="Y37" s="4">
        <v>2949.4284756761258</v>
      </c>
      <c r="Z37" s="4">
        <v>2945.1949754057732</v>
      </c>
      <c r="AA37" s="4">
        <v>2941.9584177564948</v>
      </c>
      <c r="AB37" s="4">
        <v>2939.2911409463763</v>
      </c>
      <c r="AC37" s="4">
        <v>2936.8868708100799</v>
      </c>
      <c r="AD37" s="4">
        <v>2935.2120933001065</v>
      </c>
      <c r="AE37" s="4">
        <v>2933.688167308469</v>
      </c>
      <c r="AF37" s="4">
        <v>2932.8029624827636</v>
      </c>
      <c r="AG37" s="4">
        <v>2931.9899921011056</v>
      </c>
    </row>
    <row r="38" spans="1:33" x14ac:dyDescent="0.3">
      <c r="B38" t="s">
        <v>228</v>
      </c>
      <c r="C38" s="4">
        <v>0</v>
      </c>
      <c r="D38" s="4">
        <v>0</v>
      </c>
      <c r="E38" s="15">
        <v>0</v>
      </c>
      <c r="F38" s="4">
        <v>0</v>
      </c>
      <c r="G38" s="4">
        <v>0</v>
      </c>
      <c r="H38" s="4">
        <v>0</v>
      </c>
      <c r="I38" s="4">
        <v>0</v>
      </c>
      <c r="J38" s="4">
        <v>0</v>
      </c>
      <c r="K38" s="4">
        <v>0</v>
      </c>
      <c r="L38" s="4">
        <v>0</v>
      </c>
      <c r="M38" s="4">
        <v>0</v>
      </c>
      <c r="N38" s="4">
        <v>0</v>
      </c>
      <c r="O38" s="4">
        <v>0</v>
      </c>
      <c r="P38" s="4">
        <v>0</v>
      </c>
      <c r="Q38" s="4">
        <v>0</v>
      </c>
      <c r="R38" s="4">
        <v>0</v>
      </c>
      <c r="S38" s="4">
        <v>0</v>
      </c>
      <c r="T38" s="4">
        <v>0</v>
      </c>
      <c r="U38" s="4">
        <v>0</v>
      </c>
      <c r="V38" s="4">
        <v>0</v>
      </c>
      <c r="W38" s="4">
        <v>0</v>
      </c>
      <c r="X38" s="4">
        <v>0</v>
      </c>
      <c r="Y38" s="4">
        <v>0</v>
      </c>
      <c r="Z38" s="4">
        <v>0</v>
      </c>
      <c r="AA38" s="4">
        <v>0</v>
      </c>
      <c r="AB38" s="4">
        <v>0</v>
      </c>
      <c r="AC38" s="4">
        <v>0</v>
      </c>
      <c r="AD38" s="4">
        <v>0</v>
      </c>
      <c r="AE38" s="4">
        <v>0</v>
      </c>
      <c r="AF38" s="4">
        <v>0</v>
      </c>
      <c r="AG38" s="4">
        <v>0</v>
      </c>
    </row>
    <row r="39" spans="1:33" x14ac:dyDescent="0.3">
      <c r="B39" t="s">
        <v>81</v>
      </c>
      <c r="C39" s="4">
        <v>38326.128610776432</v>
      </c>
      <c r="D39" s="4">
        <v>37947.637290559025</v>
      </c>
      <c r="E39" s="15">
        <v>37234.061831847044</v>
      </c>
      <c r="F39" s="4">
        <v>36524.790771095089</v>
      </c>
      <c r="G39" s="4">
        <v>36517.833554833094</v>
      </c>
      <c r="H39" s="4">
        <v>36348.810515232384</v>
      </c>
      <c r="I39" s="4">
        <v>36131.25832462182</v>
      </c>
      <c r="J39" s="4">
        <v>35936.823878460455</v>
      </c>
      <c r="K39" s="4">
        <v>35926.641842557896</v>
      </c>
      <c r="L39" s="4">
        <v>35816.030633289476</v>
      </c>
      <c r="M39" s="4">
        <v>35872.708796776875</v>
      </c>
      <c r="N39" s="4">
        <v>36381.068645897001</v>
      </c>
      <c r="O39" s="4">
        <v>37026.69526781141</v>
      </c>
      <c r="P39" s="4">
        <v>37427.935515938436</v>
      </c>
      <c r="Q39" s="4">
        <v>37514.38026416512</v>
      </c>
      <c r="R39" s="4">
        <v>37608.19617537591</v>
      </c>
      <c r="S39" s="4">
        <v>37759.911867622701</v>
      </c>
      <c r="T39" s="4">
        <v>37859.979938083074</v>
      </c>
      <c r="U39" s="4">
        <v>38001.085841684362</v>
      </c>
      <c r="V39" s="4">
        <v>38124.760268161263</v>
      </c>
      <c r="W39" s="4">
        <v>38292.007593674673</v>
      </c>
      <c r="X39" s="4">
        <v>38335.349463996979</v>
      </c>
      <c r="Y39" s="4">
        <v>38468.036093715455</v>
      </c>
      <c r="Z39" s="4">
        <v>38602.936928977389</v>
      </c>
      <c r="AA39" s="4">
        <v>38806.08865282101</v>
      </c>
      <c r="AB39" s="4">
        <v>38856.524836882862</v>
      </c>
      <c r="AC39" s="4">
        <v>38977.211613141124</v>
      </c>
      <c r="AD39" s="4">
        <v>39120.063907137301</v>
      </c>
      <c r="AE39" s="4">
        <v>39309.063362122222</v>
      </c>
      <c r="AF39" s="4">
        <v>39366.633293171137</v>
      </c>
      <c r="AG39" s="4">
        <v>39469.86702093354</v>
      </c>
    </row>
    <row r="40" spans="1:33" x14ac:dyDescent="0.3">
      <c r="B40" t="s">
        <v>80</v>
      </c>
      <c r="C40" s="4">
        <v>38326.128610776432</v>
      </c>
      <c r="D40" s="4">
        <v>37947.637290559025</v>
      </c>
      <c r="E40" s="15">
        <v>37234.061831847044</v>
      </c>
      <c r="F40" s="4">
        <v>36524.790771095089</v>
      </c>
      <c r="G40" s="4">
        <v>36517.833554833094</v>
      </c>
      <c r="H40" s="4">
        <v>36348.810515232384</v>
      </c>
      <c r="I40" s="4">
        <v>36131.25832462182</v>
      </c>
      <c r="J40" s="4">
        <v>35936.823878460455</v>
      </c>
      <c r="K40" s="4">
        <v>35926.641842557896</v>
      </c>
      <c r="L40" s="4">
        <v>35816.030633289476</v>
      </c>
      <c r="M40" s="4">
        <v>35872.708796776875</v>
      </c>
      <c r="N40" s="4">
        <v>36381.068645897001</v>
      </c>
      <c r="O40" s="4">
        <v>37026.69526781141</v>
      </c>
      <c r="P40" s="4">
        <v>37427.935515938436</v>
      </c>
      <c r="Q40" s="4">
        <v>37514.38026416512</v>
      </c>
      <c r="R40" s="4">
        <v>37608.19617537591</v>
      </c>
      <c r="S40" s="4">
        <v>37759.911867622701</v>
      </c>
      <c r="T40" s="4">
        <v>37859.979938083074</v>
      </c>
      <c r="U40" s="4">
        <v>38001.085841684362</v>
      </c>
      <c r="V40" s="4">
        <v>38124.760268161263</v>
      </c>
      <c r="W40" s="4">
        <v>38292.007593674673</v>
      </c>
      <c r="X40" s="4">
        <v>38335.349463996979</v>
      </c>
      <c r="Y40" s="4">
        <v>38468.036093715455</v>
      </c>
      <c r="Z40" s="4">
        <v>38602.936928977389</v>
      </c>
      <c r="AA40" s="4">
        <v>38806.08865282101</v>
      </c>
      <c r="AB40" s="4">
        <v>38856.524836882862</v>
      </c>
      <c r="AC40" s="4">
        <v>38977.211613141124</v>
      </c>
      <c r="AD40" s="4">
        <v>39120.063907137301</v>
      </c>
      <c r="AE40" s="4">
        <v>39309.063362122222</v>
      </c>
      <c r="AF40" s="4">
        <v>39366.633293171137</v>
      </c>
      <c r="AG40" s="4">
        <v>39469.86702093354</v>
      </c>
    </row>
    <row r="43" spans="1:33" x14ac:dyDescent="0.3">
      <c r="A43" s="8" t="s">
        <v>230</v>
      </c>
      <c r="B43" s="8"/>
      <c r="C43" s="25"/>
      <c r="D43" s="26"/>
      <c r="E43" s="27"/>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x14ac:dyDescent="0.3">
      <c r="B44" t="s">
        <v>226</v>
      </c>
      <c r="C44" s="4">
        <v>13192.241771054001</v>
      </c>
      <c r="D44" s="4">
        <v>13846.170045214722</v>
      </c>
      <c r="E44" s="15">
        <v>13684.42861894897</v>
      </c>
      <c r="F44" s="4">
        <v>14401.636867182204</v>
      </c>
      <c r="G44" s="4">
        <v>14457.521710088535</v>
      </c>
      <c r="H44" s="4">
        <v>14507.192518595486</v>
      </c>
      <c r="I44" s="4">
        <v>14512.361075500889</v>
      </c>
      <c r="J44" s="4">
        <v>14473.195173753777</v>
      </c>
      <c r="K44" s="4">
        <v>14374.396037059274</v>
      </c>
      <c r="L44" s="4">
        <v>14283.677729069423</v>
      </c>
      <c r="M44" s="4">
        <v>14205.797176214764</v>
      </c>
      <c r="N44" s="4">
        <v>14125.704786150856</v>
      </c>
      <c r="O44" s="4">
        <v>14032.327305215791</v>
      </c>
      <c r="P44" s="4">
        <v>13950.467102025554</v>
      </c>
      <c r="Q44" s="4">
        <v>13777.014211523681</v>
      </c>
      <c r="R44" s="4">
        <v>13584.286521308099</v>
      </c>
      <c r="S44" s="4">
        <v>13319.930342488165</v>
      </c>
      <c r="T44" s="4">
        <v>13101.860980560179</v>
      </c>
      <c r="U44" s="4">
        <v>12806.734770186251</v>
      </c>
      <c r="V44" s="4">
        <v>12498.020807030383</v>
      </c>
      <c r="W44" s="4">
        <v>12205.969173612291</v>
      </c>
      <c r="X44" s="4">
        <v>11816.375512225895</v>
      </c>
      <c r="Y44" s="4">
        <v>11387.075461093122</v>
      </c>
      <c r="Z44" s="4">
        <v>11073.761613755285</v>
      </c>
      <c r="AA44" s="4">
        <v>10695.575990502382</v>
      </c>
      <c r="AB44" s="4">
        <v>10320.909856649603</v>
      </c>
      <c r="AC44" s="4">
        <v>10070.502021374092</v>
      </c>
      <c r="AD44" s="4">
        <v>9691.6492102348893</v>
      </c>
      <c r="AE44" s="4">
        <v>9392.3262969736752</v>
      </c>
      <c r="AF44" s="4">
        <v>9072.0508456558073</v>
      </c>
      <c r="AG44" s="4">
        <v>8787.492921844545</v>
      </c>
    </row>
    <row r="45" spans="1:33" x14ac:dyDescent="0.3">
      <c r="B45" t="s">
        <v>227</v>
      </c>
      <c r="C45" s="4">
        <v>17732.875307450562</v>
      </c>
      <c r="D45" s="4">
        <v>17385.563061096822</v>
      </c>
      <c r="E45" s="15">
        <v>15031.679670574336</v>
      </c>
      <c r="F45" s="4">
        <v>14758.790612561046</v>
      </c>
      <c r="G45" s="4">
        <v>15957.702270706246</v>
      </c>
      <c r="H45" s="4">
        <v>15311.191495231522</v>
      </c>
      <c r="I45" s="4">
        <v>15154.701130819263</v>
      </c>
      <c r="J45" s="4">
        <v>15089.609680813037</v>
      </c>
      <c r="K45" s="4">
        <v>14933.897445953169</v>
      </c>
      <c r="L45" s="4">
        <v>14037.40452134853</v>
      </c>
      <c r="M45" s="4">
        <v>12687.575884209331</v>
      </c>
      <c r="N45" s="4">
        <v>12705.201314768965</v>
      </c>
      <c r="O45" s="4">
        <v>12481.561323855032</v>
      </c>
      <c r="P45" s="4">
        <v>12149.898735112476</v>
      </c>
      <c r="Q45" s="4">
        <v>11814.51986552597</v>
      </c>
      <c r="R45" s="4">
        <v>11625.085353561308</v>
      </c>
      <c r="S45" s="4">
        <v>11471.861835821615</v>
      </c>
      <c r="T45" s="4">
        <v>11286.225928815646</v>
      </c>
      <c r="U45" s="4">
        <v>11365.24364275088</v>
      </c>
      <c r="V45" s="4">
        <v>11493.473682217511</v>
      </c>
      <c r="W45" s="4">
        <v>10572.745325422607</v>
      </c>
      <c r="X45" s="4">
        <v>10669.091934137978</v>
      </c>
      <c r="Y45" s="4">
        <v>10772.38846307751</v>
      </c>
      <c r="Z45" s="4">
        <v>10827.318585011482</v>
      </c>
      <c r="AA45" s="4">
        <v>10910.51106028257</v>
      </c>
      <c r="AB45" s="4">
        <v>10979.18821663358</v>
      </c>
      <c r="AC45" s="4">
        <v>11018.228779731695</v>
      </c>
      <c r="AD45" s="4">
        <v>11108.224238320941</v>
      </c>
      <c r="AE45" s="4">
        <v>11163.403987950976</v>
      </c>
      <c r="AF45" s="4">
        <v>11204.300630993748</v>
      </c>
      <c r="AG45" s="4">
        <v>11238.208960566099</v>
      </c>
    </row>
    <row r="46" spans="1:33" x14ac:dyDescent="0.3">
      <c r="B46" t="s">
        <v>47</v>
      </c>
      <c r="C46" s="4">
        <v>4479.9511699776403</v>
      </c>
      <c r="D46" s="4">
        <v>4708.3953277825849</v>
      </c>
      <c r="E46" s="15">
        <v>4469.1560114591539</v>
      </c>
      <c r="F46" s="4">
        <v>4332.8764640993404</v>
      </c>
      <c r="G46" s="4">
        <v>4358.0111673054116</v>
      </c>
      <c r="H46" s="4">
        <v>4349.939057583043</v>
      </c>
      <c r="I46" s="4">
        <v>3399.4709254729901</v>
      </c>
      <c r="J46" s="4">
        <v>3399.9734027769841</v>
      </c>
      <c r="K46" s="4">
        <v>3383.8086265645175</v>
      </c>
      <c r="L46" s="4">
        <v>3388.3646586982859</v>
      </c>
      <c r="M46" s="4">
        <v>3349.8134543781366</v>
      </c>
      <c r="N46" s="4">
        <v>3371.4088695417176</v>
      </c>
      <c r="O46" s="4">
        <v>3355.3389135598086</v>
      </c>
      <c r="P46" s="4">
        <v>3355.5027137304564</v>
      </c>
      <c r="Q46" s="4">
        <v>3340.3118393514142</v>
      </c>
      <c r="R46" s="4">
        <v>3332.3707378110471</v>
      </c>
      <c r="S46" s="4">
        <v>3300.0155984516941</v>
      </c>
      <c r="T46" s="4">
        <v>3295.731186142154</v>
      </c>
      <c r="U46" s="4">
        <v>3265.4499156720785</v>
      </c>
      <c r="V46" s="4">
        <v>3251.624132523712</v>
      </c>
      <c r="W46" s="4">
        <v>3170.0133534393372</v>
      </c>
      <c r="X46" s="4">
        <v>3209.3783263480973</v>
      </c>
      <c r="Y46" s="4">
        <v>3183.819080691982</v>
      </c>
      <c r="Z46" s="4">
        <v>3211.7737407923751</v>
      </c>
      <c r="AA46" s="4">
        <v>3209.1016152626516</v>
      </c>
      <c r="AB46" s="4">
        <v>3186.1885500692097</v>
      </c>
      <c r="AC46" s="4">
        <v>3156.5043744667018</v>
      </c>
      <c r="AD46" s="4">
        <v>3126.2927959166332</v>
      </c>
      <c r="AE46" s="4">
        <v>3105.2944859557692</v>
      </c>
      <c r="AF46" s="4">
        <v>3087.0508802586755</v>
      </c>
      <c r="AG46" s="4">
        <v>3072.1810443668146</v>
      </c>
    </row>
    <row r="47" spans="1:33" x14ac:dyDescent="0.3">
      <c r="B47" t="s">
        <v>49</v>
      </c>
      <c r="C47" s="4">
        <v>7910.7487838756351</v>
      </c>
      <c r="D47" s="4">
        <v>7679.6242516289203</v>
      </c>
      <c r="E47" s="15">
        <v>7370.1459294929737</v>
      </c>
      <c r="F47" s="4">
        <v>7314.4999091389327</v>
      </c>
      <c r="G47" s="4">
        <v>7412.6874252661219</v>
      </c>
      <c r="H47" s="4">
        <v>7446.5444080716043</v>
      </c>
      <c r="I47" s="4">
        <v>7448.0159046426852</v>
      </c>
      <c r="J47" s="4">
        <v>7457.1774288747838</v>
      </c>
      <c r="K47" s="4">
        <v>7485.0312824771681</v>
      </c>
      <c r="L47" s="4">
        <v>7493.3045084527075</v>
      </c>
      <c r="M47" s="4">
        <v>7495.9528261734013</v>
      </c>
      <c r="N47" s="4">
        <v>7617.1096214645149</v>
      </c>
      <c r="O47" s="4">
        <v>7749.1671320132009</v>
      </c>
      <c r="P47" s="4">
        <v>7861.7112804864009</v>
      </c>
      <c r="Q47" s="4">
        <v>7879.0627593351528</v>
      </c>
      <c r="R47" s="4">
        <v>7893.3094455102109</v>
      </c>
      <c r="S47" s="4">
        <v>7868.8846081569063</v>
      </c>
      <c r="T47" s="4">
        <v>7775.6535618155613</v>
      </c>
      <c r="U47" s="4">
        <v>7812.3982245879015</v>
      </c>
      <c r="V47" s="4">
        <v>7844.8835771807426</v>
      </c>
      <c r="W47" s="4">
        <v>7890.6914967824123</v>
      </c>
      <c r="X47" s="4">
        <v>7904.9031556132395</v>
      </c>
      <c r="Y47" s="4">
        <v>7937.21288509859</v>
      </c>
      <c r="Z47" s="4">
        <v>7969.4655349792665</v>
      </c>
      <c r="AA47" s="4">
        <v>8015.718459814816</v>
      </c>
      <c r="AB47" s="4">
        <v>8030.0716998140852</v>
      </c>
      <c r="AC47" s="4">
        <v>8058.4766450864481</v>
      </c>
      <c r="AD47" s="4">
        <v>8091.2268641350893</v>
      </c>
      <c r="AE47" s="4">
        <v>8133.3766241292178</v>
      </c>
      <c r="AF47" s="4">
        <v>8148.2032089943677</v>
      </c>
      <c r="AG47" s="4">
        <v>8173.419046193696</v>
      </c>
    </row>
    <row r="48" spans="1:33" x14ac:dyDescent="0.3">
      <c r="B48" t="s">
        <v>53</v>
      </c>
      <c r="C48" s="4">
        <v>235.57313641591327</v>
      </c>
      <c r="D48" s="4">
        <v>237.59825570495968</v>
      </c>
      <c r="E48" s="15">
        <v>234.01517463384744</v>
      </c>
      <c r="F48" s="4">
        <v>235.1239548714193</v>
      </c>
      <c r="G48" s="4">
        <v>236.07170379664603</v>
      </c>
      <c r="H48" s="4">
        <v>236.45817835099888</v>
      </c>
      <c r="I48" s="4">
        <v>238.65064893289355</v>
      </c>
      <c r="J48" s="4">
        <v>241.38056172918868</v>
      </c>
      <c r="K48" s="4">
        <v>241.4325483747707</v>
      </c>
      <c r="L48" s="4">
        <v>241.42687082131306</v>
      </c>
      <c r="M48" s="4">
        <v>244.02947167844422</v>
      </c>
      <c r="N48" s="4">
        <v>244.33087724298048</v>
      </c>
      <c r="O48" s="4">
        <v>244.36978188592047</v>
      </c>
      <c r="P48" s="4">
        <v>244.35585643724016</v>
      </c>
      <c r="Q48" s="4">
        <v>246.83045583451576</v>
      </c>
      <c r="R48" s="4">
        <v>246.72691403459157</v>
      </c>
      <c r="S48" s="4">
        <v>246.67963885324343</v>
      </c>
      <c r="T48" s="4">
        <v>249.2207391315801</v>
      </c>
      <c r="U48" s="4">
        <v>249.15621145039404</v>
      </c>
      <c r="V48" s="4">
        <v>249.1110177326309</v>
      </c>
      <c r="W48" s="4">
        <v>249.02018888058137</v>
      </c>
      <c r="X48" s="4">
        <v>248.98460347827177</v>
      </c>
      <c r="Y48" s="4">
        <v>251.63115803810024</v>
      </c>
      <c r="Z48" s="4">
        <v>251.5984174146829</v>
      </c>
      <c r="AA48" s="4">
        <v>251.64151345698201</v>
      </c>
      <c r="AB48" s="4">
        <v>251.64888798584798</v>
      </c>
      <c r="AC48" s="4">
        <v>254.31986307054194</v>
      </c>
      <c r="AD48" s="4">
        <v>254.34876980497029</v>
      </c>
      <c r="AE48" s="4">
        <v>254.39775793280569</v>
      </c>
      <c r="AF48" s="4">
        <v>254.42964999531569</v>
      </c>
      <c r="AG48" s="4">
        <v>254.48163064799928</v>
      </c>
    </row>
    <row r="49" spans="1:33" x14ac:dyDescent="0.3">
      <c r="B49" t="s">
        <v>228</v>
      </c>
      <c r="C49" s="4">
        <v>-6184.9</v>
      </c>
      <c r="D49" s="4">
        <v>-6067.3</v>
      </c>
      <c r="E49" s="15">
        <v>-5279.6</v>
      </c>
      <c r="F49" s="4">
        <v>-4690.419707581812</v>
      </c>
      <c r="G49" s="4">
        <v>-4964.4070607641697</v>
      </c>
      <c r="H49" s="4">
        <v>-6046.422553779631</v>
      </c>
      <c r="I49" s="4">
        <v>-7487.5370348551178</v>
      </c>
      <c r="J49" s="4">
        <v>-9127.8014773605191</v>
      </c>
      <c r="K49" s="4">
        <v>-10948.268720267421</v>
      </c>
      <c r="L49" s="4">
        <v>-12279.655076820045</v>
      </c>
      <c r="M49" s="4">
        <v>-12880.163972905662</v>
      </c>
      <c r="N49" s="4">
        <v>-12989.08263422175</v>
      </c>
      <c r="O49" s="4">
        <v>-13004.90093351072</v>
      </c>
      <c r="P49" s="4">
        <v>-13121.605800291245</v>
      </c>
      <c r="Q49" s="4">
        <v>-13449.730772280489</v>
      </c>
      <c r="R49" s="4">
        <v>-13740.171537884911</v>
      </c>
      <c r="S49" s="4">
        <v>-14145.866678043567</v>
      </c>
      <c r="T49" s="4">
        <v>-16987.939220440789</v>
      </c>
      <c r="U49" s="4">
        <v>-17632.759653790967</v>
      </c>
      <c r="V49" s="4">
        <v>-18246.880363435499</v>
      </c>
      <c r="W49" s="4">
        <v>-18922.780067140175</v>
      </c>
      <c r="X49" s="4">
        <v>-19550.267227821401</v>
      </c>
      <c r="Y49" s="4">
        <v>-20107.029458519468</v>
      </c>
      <c r="Z49" s="4">
        <v>-20200.120584611566</v>
      </c>
      <c r="AA49" s="4">
        <v>-19716.447898423943</v>
      </c>
      <c r="AB49" s="4">
        <v>-18918.282551221164</v>
      </c>
      <c r="AC49" s="4">
        <v>-17350.253451232624</v>
      </c>
      <c r="AD49" s="4">
        <v>-15731.679684194352</v>
      </c>
      <c r="AE49" s="4">
        <v>-14872.572780933628</v>
      </c>
      <c r="AF49" s="4">
        <v>-14964.332227996088</v>
      </c>
      <c r="AG49" s="4">
        <v>-15117.303905320163</v>
      </c>
    </row>
    <row r="50" spans="1:33" x14ac:dyDescent="0.3">
      <c r="B50" t="s">
        <v>81</v>
      </c>
      <c r="C50" s="4">
        <v>37366.490168773758</v>
      </c>
      <c r="D50" s="4">
        <v>37790.05094142801</v>
      </c>
      <c r="E50" s="15">
        <v>35509.825405109274</v>
      </c>
      <c r="F50" s="4">
        <v>36352.508100271145</v>
      </c>
      <c r="G50" s="4">
        <v>37457.587216398781</v>
      </c>
      <c r="H50" s="4">
        <v>35804.903104053039</v>
      </c>
      <c r="I50" s="4">
        <v>33265.662650513601</v>
      </c>
      <c r="J50" s="4">
        <v>31533.534770587234</v>
      </c>
      <c r="K50" s="4">
        <v>29470.29722016149</v>
      </c>
      <c r="L50" s="4">
        <v>27164.523211570224</v>
      </c>
      <c r="M50" s="4">
        <v>25103.004839748421</v>
      </c>
      <c r="N50" s="4">
        <v>25074.672834947283</v>
      </c>
      <c r="O50" s="4">
        <v>24857.863523019041</v>
      </c>
      <c r="P50" s="4">
        <v>24440.329887500884</v>
      </c>
      <c r="Q50" s="4">
        <v>23608.008359290252</v>
      </c>
      <c r="R50" s="4">
        <v>22941.607434340338</v>
      </c>
      <c r="S50" s="4">
        <v>22061.505345728045</v>
      </c>
      <c r="T50" s="4">
        <v>18720.753176024322</v>
      </c>
      <c r="U50" s="4">
        <v>17866.223110856539</v>
      </c>
      <c r="V50" s="4">
        <v>17090.232853249487</v>
      </c>
      <c r="W50" s="4">
        <v>15165.659470997052</v>
      </c>
      <c r="X50" s="4">
        <v>14298.466303982081</v>
      </c>
      <c r="Y50" s="4">
        <v>13425.097589479825</v>
      </c>
      <c r="Z50" s="4">
        <v>13133.797307341534</v>
      </c>
      <c r="AA50" s="4">
        <v>13366.100740895461</v>
      </c>
      <c r="AB50" s="4">
        <v>13849.724659931155</v>
      </c>
      <c r="AC50" s="4">
        <v>15207.778232496865</v>
      </c>
      <c r="AD50" s="4">
        <v>16540.062194218168</v>
      </c>
      <c r="AE50" s="4">
        <v>17176.226372008823</v>
      </c>
      <c r="AF50" s="4">
        <v>16801.702987901837</v>
      </c>
      <c r="AG50" s="4">
        <v>16408.479698298979</v>
      </c>
    </row>
    <row r="51" spans="1:33" x14ac:dyDescent="0.3">
      <c r="B51" t="s">
        <v>80</v>
      </c>
      <c r="C51" s="4">
        <v>43551.390168773753</v>
      </c>
      <c r="D51" s="4">
        <v>43857.350941428012</v>
      </c>
      <c r="E51" s="15">
        <v>40789.425405109279</v>
      </c>
      <c r="F51" s="4">
        <v>41042.927807852953</v>
      </c>
      <c r="G51" s="4">
        <v>42421.994277162943</v>
      </c>
      <c r="H51" s="4">
        <v>41851.325657832669</v>
      </c>
      <c r="I51" s="4">
        <v>40753.199685368723</v>
      </c>
      <c r="J51" s="4">
        <v>40661.336247947758</v>
      </c>
      <c r="K51" s="4">
        <v>40418.565940428911</v>
      </c>
      <c r="L51" s="4">
        <v>39444.178288390271</v>
      </c>
      <c r="M51" s="4">
        <v>37983.168812654083</v>
      </c>
      <c r="N51" s="4">
        <v>38063.755469169031</v>
      </c>
      <c r="O51" s="4">
        <v>37862.76445652976</v>
      </c>
      <c r="P51" s="4">
        <v>37561.935687792131</v>
      </c>
      <c r="Q51" s="4">
        <v>37057.739131570743</v>
      </c>
      <c r="R51" s="4">
        <v>36681.778972225249</v>
      </c>
      <c r="S51" s="4">
        <v>36207.372023771612</v>
      </c>
      <c r="T51" s="4">
        <v>35708.692396465114</v>
      </c>
      <c r="U51" s="4">
        <v>35498.98276464751</v>
      </c>
      <c r="V51" s="4">
        <v>35337.113216684986</v>
      </c>
      <c r="W51" s="4">
        <v>34088.439538137231</v>
      </c>
      <c r="X51" s="4">
        <v>33848.733531803482</v>
      </c>
      <c r="Y51" s="4">
        <v>33532.127047999289</v>
      </c>
      <c r="Z51" s="4">
        <v>33333.917891953097</v>
      </c>
      <c r="AA51" s="4">
        <v>33082.548639319401</v>
      </c>
      <c r="AB51" s="4">
        <v>32768.007211152319</v>
      </c>
      <c r="AC51" s="4">
        <v>32558.031683729489</v>
      </c>
      <c r="AD51" s="4">
        <v>32271.741878412518</v>
      </c>
      <c r="AE51" s="4">
        <v>32048.799152942447</v>
      </c>
      <c r="AF51" s="4">
        <v>31766.035215897922</v>
      </c>
      <c r="AG51" s="4">
        <v>31525.783603619144</v>
      </c>
    </row>
    <row r="54" spans="1:33" s="11" customFormat="1" ht="18" x14ac:dyDescent="0.35">
      <c r="A54" s="12" t="s">
        <v>231</v>
      </c>
      <c r="B54" s="13"/>
      <c r="E54" s="14"/>
    </row>
    <row r="56" spans="1:33" x14ac:dyDescent="0.3">
      <c r="A56" s="8"/>
      <c r="B56" s="8" t="s">
        <v>232</v>
      </c>
      <c r="C56" s="25"/>
      <c r="D56" s="26"/>
      <c r="E56" s="27"/>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x14ac:dyDescent="0.3">
      <c r="B57" t="s">
        <v>118</v>
      </c>
      <c r="C57" s="4">
        <v>4399.4560048785734</v>
      </c>
      <c r="D57" s="4">
        <v>4415.4969754183421</v>
      </c>
      <c r="E57" s="15">
        <v>2704.6789336095972</v>
      </c>
      <c r="F57" s="4">
        <v>2547.9989609953759</v>
      </c>
      <c r="G57" s="4">
        <v>3472.4165478630662</v>
      </c>
      <c r="H57" s="4">
        <v>2912.9420638079359</v>
      </c>
      <c r="I57" s="4">
        <v>2785.4038576112025</v>
      </c>
      <c r="J57" s="4">
        <v>2840.160723960676</v>
      </c>
      <c r="K57" s="4">
        <v>2803.2872060707268</v>
      </c>
      <c r="L57" s="4">
        <v>2057.0144412253239</v>
      </c>
      <c r="M57" s="4">
        <v>1741.4431886329671</v>
      </c>
      <c r="N57" s="4">
        <v>1828.8372741927467</v>
      </c>
      <c r="O57" s="4">
        <v>1706.7220462833077</v>
      </c>
      <c r="P57" s="4">
        <v>1515.7826364777261</v>
      </c>
      <c r="Q57" s="4">
        <v>1366.5590121105511</v>
      </c>
      <c r="R57" s="4">
        <v>1376.0345634910968</v>
      </c>
      <c r="S57" s="4">
        <v>1439.0725197244797</v>
      </c>
      <c r="T57" s="4">
        <v>1497.2930361941405</v>
      </c>
      <c r="U57" s="4">
        <v>1578.1371275880997</v>
      </c>
      <c r="V57" s="4">
        <v>1704.2177455589201</v>
      </c>
      <c r="W57" s="4">
        <v>1687.1712738934041</v>
      </c>
      <c r="X57" s="4">
        <v>1791.9540042912549</v>
      </c>
      <c r="Y57" s="4">
        <v>1899.7603042766184</v>
      </c>
      <c r="Z57" s="4">
        <v>1957.7782823944635</v>
      </c>
      <c r="AA57" s="4">
        <v>2040.5011271317603</v>
      </c>
      <c r="AB57" s="4">
        <v>2117.3979515807719</v>
      </c>
      <c r="AC57" s="4">
        <v>2169.3851539695161</v>
      </c>
      <c r="AD57" s="4">
        <v>2266.6052200588674</v>
      </c>
      <c r="AE57" s="4">
        <v>2329.8025937236266</v>
      </c>
      <c r="AF57" s="4">
        <v>2393.6404341491198</v>
      </c>
      <c r="AG57" s="4">
        <v>2450.0969497811793</v>
      </c>
    </row>
    <row r="58" spans="1:33" x14ac:dyDescent="0.3">
      <c r="B58" t="s">
        <v>119</v>
      </c>
      <c r="C58" s="4">
        <v>957.06043974216846</v>
      </c>
      <c r="D58" s="4">
        <v>982.88837739143855</v>
      </c>
      <c r="E58" s="15">
        <v>419.70941551918895</v>
      </c>
      <c r="F58" s="4">
        <v>257.38134898542648</v>
      </c>
      <c r="G58" s="4">
        <v>304.38050645452404</v>
      </c>
      <c r="H58" s="4">
        <v>277.52424889922986</v>
      </c>
      <c r="I58" s="4">
        <v>267.16817751752205</v>
      </c>
      <c r="J58" s="4">
        <v>263.48332926250487</v>
      </c>
      <c r="K58" s="4">
        <v>259.65606532201673</v>
      </c>
      <c r="L58" s="4">
        <v>255.09381178126114</v>
      </c>
      <c r="M58" s="4">
        <v>193.72039141715868</v>
      </c>
      <c r="N58" s="4">
        <v>196.24206507946383</v>
      </c>
      <c r="O58" s="4">
        <v>195.17146108031989</v>
      </c>
      <c r="P58" s="4">
        <v>192.41892035334695</v>
      </c>
      <c r="Q58" s="4">
        <v>189.64398210258514</v>
      </c>
      <c r="R58" s="4">
        <v>189.03037236697378</v>
      </c>
      <c r="S58" s="4">
        <v>189.76796878294795</v>
      </c>
      <c r="T58" s="4">
        <v>190.35714104020531</v>
      </c>
      <c r="U58" s="4">
        <v>191.30091930133244</v>
      </c>
      <c r="V58" s="4">
        <v>193.52997089921087</v>
      </c>
      <c r="W58" s="4">
        <v>136.14496265847174</v>
      </c>
      <c r="X58" s="4">
        <v>137.18816913159253</v>
      </c>
      <c r="Y58" s="4">
        <v>138.34650669852567</v>
      </c>
      <c r="Z58" s="4">
        <v>138.9003465156502</v>
      </c>
      <c r="AA58" s="4">
        <v>139.9648072376649</v>
      </c>
      <c r="AB58" s="4">
        <v>140.51581881894754</v>
      </c>
      <c r="AC58" s="4">
        <v>140.83885748320472</v>
      </c>
      <c r="AD58" s="4">
        <v>141.89947346209192</v>
      </c>
      <c r="AE58" s="4">
        <v>142.62306743224281</v>
      </c>
      <c r="AF58" s="4">
        <v>143.05736929514433</v>
      </c>
      <c r="AG58" s="4">
        <v>143.38657815164515</v>
      </c>
    </row>
    <row r="59" spans="1:33" x14ac:dyDescent="0.3">
      <c r="B59" t="s">
        <v>233</v>
      </c>
      <c r="C59" s="4">
        <v>6492.8800542648742</v>
      </c>
      <c r="D59" s="4">
        <v>6298.1899609575157</v>
      </c>
      <c r="E59" s="15">
        <v>6098.8604481123548</v>
      </c>
      <c r="F59" s="4">
        <v>6083.0360240740765</v>
      </c>
      <c r="G59" s="4">
        <v>6329.6536617561815</v>
      </c>
      <c r="H59" s="4">
        <v>6359.3493284641427</v>
      </c>
      <c r="I59" s="4">
        <v>6384.6939847397452</v>
      </c>
      <c r="J59" s="4">
        <v>6343.5874682639987</v>
      </c>
      <c r="K59" s="4">
        <v>6275.6126700113891</v>
      </c>
      <c r="L59" s="4">
        <v>6181.6616989080712</v>
      </c>
      <c r="M59" s="4">
        <v>5419.0163735624556</v>
      </c>
      <c r="N59" s="4">
        <v>5368.6507948787257</v>
      </c>
      <c r="O59" s="4">
        <v>5298.5092429666465</v>
      </c>
      <c r="P59" s="4">
        <v>5198.3789957976005</v>
      </c>
      <c r="Q59" s="4">
        <v>5049.4363046355957</v>
      </c>
      <c r="R59" s="4">
        <v>4880.2179880484327</v>
      </c>
      <c r="S59" s="4">
        <v>4692.4085704586059</v>
      </c>
      <c r="T59" s="4">
        <v>4480.9531420280337</v>
      </c>
      <c r="U59" s="4">
        <v>4495.7248460577284</v>
      </c>
      <c r="V59" s="4">
        <v>4508.9290908251596</v>
      </c>
      <c r="W59" s="4">
        <v>3839.6120939518951</v>
      </c>
      <c r="X59" s="4">
        <v>3847.9317400526943</v>
      </c>
      <c r="Y59" s="4">
        <v>3859.3336055820641</v>
      </c>
      <c r="Z59" s="4">
        <v>3873.0004887097057</v>
      </c>
      <c r="AA59" s="4">
        <v>3886.9961277385705</v>
      </c>
      <c r="AB59" s="4">
        <v>3895.007450011321</v>
      </c>
      <c r="AC59" s="4">
        <v>3903.1132143723748</v>
      </c>
      <c r="AD59" s="4">
        <v>3912.2076219400728</v>
      </c>
      <c r="AE59" s="4">
        <v>3920.0095579265344</v>
      </c>
      <c r="AF59" s="4">
        <v>3919.0122694764996</v>
      </c>
      <c r="AG59" s="4">
        <v>3919.3255007823614</v>
      </c>
    </row>
    <row r="60" spans="1:33" x14ac:dyDescent="0.3">
      <c r="B60" t="s">
        <v>121</v>
      </c>
      <c r="C60" s="4">
        <v>4647.3136237900853</v>
      </c>
      <c r="D60" s="4">
        <v>4540.5182132098598</v>
      </c>
      <c r="E60" s="15">
        <v>4516.9333963028475</v>
      </c>
      <c r="F60" s="4">
        <v>4559.9965166117527</v>
      </c>
      <c r="G60" s="4">
        <v>4506.9999452162447</v>
      </c>
      <c r="H60" s="4">
        <v>4446.5011076198871</v>
      </c>
      <c r="I60" s="4">
        <v>4401.3564577434927</v>
      </c>
      <c r="J60" s="4">
        <v>4341.4670680865174</v>
      </c>
      <c r="K60" s="4">
        <v>4308.3063133051701</v>
      </c>
      <c r="L60" s="4">
        <v>4269.3266425256315</v>
      </c>
      <c r="M60" s="4">
        <v>4228.6249731118442</v>
      </c>
      <c r="N60" s="4">
        <v>4202.7017346232251</v>
      </c>
      <c r="O60" s="4">
        <v>4175.703893106438</v>
      </c>
      <c r="P60" s="4">
        <v>4144.6970839254227</v>
      </c>
      <c r="Q60" s="4">
        <v>4116.2857164164316</v>
      </c>
      <c r="R60" s="4">
        <v>4089.3143169928703</v>
      </c>
      <c r="S60" s="4">
        <v>4058.6990540129232</v>
      </c>
      <c r="T60" s="4">
        <v>4024.8134986025798</v>
      </c>
      <c r="U60" s="4">
        <v>4004.8230192117744</v>
      </c>
      <c r="V60" s="4">
        <v>3985.1758673892</v>
      </c>
      <c r="W60" s="4">
        <v>3964.1412653835205</v>
      </c>
      <c r="X60" s="4">
        <v>3942.7290182573083</v>
      </c>
      <c r="Y60" s="4">
        <v>3920.7606196362385</v>
      </c>
      <c r="Z60" s="4">
        <v>3899.8855249397593</v>
      </c>
      <c r="AA60" s="4">
        <v>3877.6563681533898</v>
      </c>
      <c r="AB60" s="4">
        <v>3854.2981019222898</v>
      </c>
      <c r="AC60" s="4">
        <v>3827.4676813536998</v>
      </c>
      <c r="AD60" s="4">
        <v>3801.5526301333603</v>
      </c>
      <c r="AE60" s="4">
        <v>3777.6844162137504</v>
      </c>
      <c r="AF60" s="4">
        <v>3748.7228461428103</v>
      </c>
      <c r="AG60" s="4">
        <v>3719.5876277639418</v>
      </c>
    </row>
    <row r="61" spans="1:33" x14ac:dyDescent="0.3">
      <c r="B61" t="s">
        <v>122</v>
      </c>
      <c r="C61" s="4">
        <v>1236.1651847748631</v>
      </c>
      <c r="D61" s="4">
        <v>1148.4695341196659</v>
      </c>
      <c r="E61" s="15">
        <v>1291.4974770303495</v>
      </c>
      <c r="F61" s="4">
        <v>1310.377761894415</v>
      </c>
      <c r="G61" s="4">
        <v>1344.2516094162288</v>
      </c>
      <c r="H61" s="4">
        <v>1314.8747464403259</v>
      </c>
      <c r="I61" s="4">
        <v>1316.0786532072989</v>
      </c>
      <c r="J61" s="4">
        <v>1300.9110912393382</v>
      </c>
      <c r="K61" s="4">
        <v>1287.0351912438648</v>
      </c>
      <c r="L61" s="4">
        <v>1274.3079269082425</v>
      </c>
      <c r="M61" s="4">
        <v>1104.7709574849059</v>
      </c>
      <c r="N61" s="4">
        <v>1108.7694459948043</v>
      </c>
      <c r="O61" s="4">
        <v>1105.4546804183196</v>
      </c>
      <c r="P61" s="4">
        <v>1098.6210985583796</v>
      </c>
      <c r="Q61" s="4">
        <v>1092.5948502608087</v>
      </c>
      <c r="R61" s="4">
        <v>1090.4881126619346</v>
      </c>
      <c r="S61" s="4">
        <v>1091.9137228426589</v>
      </c>
      <c r="T61" s="4">
        <v>1092.8091109506859</v>
      </c>
      <c r="U61" s="4">
        <v>1095.2577305919444</v>
      </c>
      <c r="V61" s="4">
        <v>1101.6210075450199</v>
      </c>
      <c r="W61" s="4">
        <v>945.67572953531669</v>
      </c>
      <c r="X61" s="4">
        <v>949.28900240512701</v>
      </c>
      <c r="Y61" s="4">
        <v>954.18742688406167</v>
      </c>
      <c r="Z61" s="4">
        <v>957.75394245190307</v>
      </c>
      <c r="AA61" s="4">
        <v>965.392630021184</v>
      </c>
      <c r="AB61" s="4">
        <v>971.96889430024964</v>
      </c>
      <c r="AC61" s="4">
        <v>977.42387255289918</v>
      </c>
      <c r="AD61" s="4">
        <v>985.9592927265478</v>
      </c>
      <c r="AE61" s="4">
        <v>993.28435265482153</v>
      </c>
      <c r="AF61" s="4">
        <v>999.86771193017637</v>
      </c>
      <c r="AG61" s="4">
        <v>1005.8123040869698</v>
      </c>
    </row>
    <row r="62" spans="1:33" x14ac:dyDescent="0.3">
      <c r="B62" t="s">
        <v>114</v>
      </c>
      <c r="C62" s="28">
        <v>17732.875307450562</v>
      </c>
      <c r="D62" s="28">
        <v>17385.563061096822</v>
      </c>
      <c r="E62" s="29">
        <v>15031.679670574336</v>
      </c>
      <c r="F62" s="28">
        <v>14758.790612561046</v>
      </c>
      <c r="G62" s="28">
        <v>15957.702270706246</v>
      </c>
      <c r="H62" s="28">
        <v>15311.191495231522</v>
      </c>
      <c r="I62" s="28">
        <v>15154.701130819263</v>
      </c>
      <c r="J62" s="28">
        <v>15089.609680813037</v>
      </c>
      <c r="K62" s="28">
        <v>14933.897445953169</v>
      </c>
      <c r="L62" s="28">
        <v>14037.40452134853</v>
      </c>
      <c r="M62" s="28">
        <v>12687.575884209331</v>
      </c>
      <c r="N62" s="28">
        <v>12705.201314768965</v>
      </c>
      <c r="O62" s="28">
        <v>12481.561323855032</v>
      </c>
      <c r="P62" s="28">
        <v>12149.898735112476</v>
      </c>
      <c r="Q62" s="28">
        <v>11814.51986552597</v>
      </c>
      <c r="R62" s="28">
        <v>11625.085353561308</v>
      </c>
      <c r="S62" s="28">
        <v>11471.861835821615</v>
      </c>
      <c r="T62" s="28">
        <v>11286.225928815646</v>
      </c>
      <c r="U62" s="28">
        <v>11365.24364275088</v>
      </c>
      <c r="V62" s="28">
        <v>11493.473682217511</v>
      </c>
      <c r="W62" s="28">
        <v>10572.745325422607</v>
      </c>
      <c r="X62" s="28">
        <v>10669.091934137978</v>
      </c>
      <c r="Y62" s="28">
        <v>10772.38846307751</v>
      </c>
      <c r="Z62" s="28">
        <v>10827.318585011482</v>
      </c>
      <c r="AA62" s="28">
        <v>10910.51106028257</v>
      </c>
      <c r="AB62" s="28">
        <v>10979.18821663358</v>
      </c>
      <c r="AC62" s="28">
        <v>11018.228779731695</v>
      </c>
      <c r="AD62" s="28">
        <v>11108.224238320941</v>
      </c>
      <c r="AE62" s="28">
        <v>11163.403987950976</v>
      </c>
      <c r="AF62" s="28">
        <v>11204.300630993748</v>
      </c>
      <c r="AG62" s="28">
        <v>11238.208960566099</v>
      </c>
    </row>
    <row r="63" spans="1:33" x14ac:dyDescent="0.3">
      <c r="B63" t="s">
        <v>45</v>
      </c>
      <c r="C63" s="4">
        <v>13192.241771054001</v>
      </c>
      <c r="D63" s="4">
        <v>13846.170045214722</v>
      </c>
      <c r="E63" s="15">
        <v>13684.42861894897</v>
      </c>
      <c r="F63" s="4">
        <v>14401.636867182204</v>
      </c>
      <c r="G63" s="4">
        <v>14457.521710088535</v>
      </c>
      <c r="H63" s="4">
        <v>14507.192518595486</v>
      </c>
      <c r="I63" s="4">
        <v>14512.361075500889</v>
      </c>
      <c r="J63" s="4">
        <v>14473.195173753777</v>
      </c>
      <c r="K63" s="4">
        <v>14374.396037059274</v>
      </c>
      <c r="L63" s="4">
        <v>14283.677729069423</v>
      </c>
      <c r="M63" s="4">
        <v>14205.797176214764</v>
      </c>
      <c r="N63" s="4">
        <v>14125.704786150856</v>
      </c>
      <c r="O63" s="4">
        <v>14032.327305215791</v>
      </c>
      <c r="P63" s="4">
        <v>13950.467102025554</v>
      </c>
      <c r="Q63" s="4">
        <v>13777.014211523681</v>
      </c>
      <c r="R63" s="4">
        <v>13584.286521308099</v>
      </c>
      <c r="S63" s="4">
        <v>13319.930342488165</v>
      </c>
      <c r="T63" s="4">
        <v>13101.860980560179</v>
      </c>
      <c r="U63" s="4">
        <v>12806.734770186251</v>
      </c>
      <c r="V63" s="4">
        <v>12498.020807030383</v>
      </c>
      <c r="W63" s="4">
        <v>12205.969173612291</v>
      </c>
      <c r="X63" s="4">
        <v>11816.375512225895</v>
      </c>
      <c r="Y63" s="4">
        <v>11387.075461093122</v>
      </c>
      <c r="Z63" s="4">
        <v>11073.761613755285</v>
      </c>
      <c r="AA63" s="4">
        <v>10695.575990502382</v>
      </c>
      <c r="AB63" s="4">
        <v>10320.909856649603</v>
      </c>
      <c r="AC63" s="4">
        <v>10070.502021374092</v>
      </c>
      <c r="AD63" s="4">
        <v>9691.6492102348893</v>
      </c>
      <c r="AE63" s="4">
        <v>9392.3262969736752</v>
      </c>
      <c r="AF63" s="4">
        <v>9072.0508456558073</v>
      </c>
      <c r="AG63" s="4">
        <v>8787.492921844545</v>
      </c>
    </row>
    <row r="65" spans="1:33" x14ac:dyDescent="0.3">
      <c r="A65" s="8" t="s">
        <v>234</v>
      </c>
      <c r="B65" s="8"/>
      <c r="C65" s="25"/>
      <c r="D65" s="26"/>
      <c r="E65" s="27"/>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x14ac:dyDescent="0.3">
      <c r="A66" s="30" t="s">
        <v>235</v>
      </c>
      <c r="C66" s="28">
        <v>39563.932013000929</v>
      </c>
      <c r="D66" s="31">
        <v>39638.525040920977</v>
      </c>
      <c r="E66" s="29">
        <v>39126.281256949995</v>
      </c>
      <c r="F66" s="31">
        <v>39325.913286657677</v>
      </c>
      <c r="G66" s="28">
        <v>39766.955285077041</v>
      </c>
      <c r="H66" s="28">
        <v>39948.988092394269</v>
      </c>
      <c r="I66" s="28">
        <v>39889.31663969488</v>
      </c>
      <c r="J66" s="28">
        <v>40086.808841406004</v>
      </c>
      <c r="K66" s="28">
        <v>40281.420161469818</v>
      </c>
      <c r="L66" s="28">
        <v>40447.115516640624</v>
      </c>
      <c r="M66" s="28">
        <v>40373.921860548551</v>
      </c>
      <c r="N66" s="28">
        <v>40599.112405174135</v>
      </c>
      <c r="O66" s="28">
        <v>40814.722360208201</v>
      </c>
      <c r="P66" s="28">
        <v>41011.678039301638</v>
      </c>
      <c r="Q66" s="28">
        <v>41177.458396055612</v>
      </c>
      <c r="R66" s="28">
        <v>41341.188585012511</v>
      </c>
      <c r="S66" s="28">
        <v>41508.503549521971</v>
      </c>
      <c r="T66" s="28">
        <v>41672.690828535946</v>
      </c>
      <c r="U66" s="28">
        <v>41830.612556721717</v>
      </c>
      <c r="V66" s="28">
        <v>41982.605045136319</v>
      </c>
      <c r="W66" s="28">
        <v>41887.91803493206</v>
      </c>
      <c r="X66" s="28">
        <v>42018.777229832325</v>
      </c>
      <c r="Y66" s="28">
        <v>42163.852330995018</v>
      </c>
      <c r="Z66" s="28">
        <v>42309.941318679266</v>
      </c>
      <c r="AA66" s="28">
        <v>42461.013954073467</v>
      </c>
      <c r="AB66" s="28">
        <v>42591.77775171044</v>
      </c>
      <c r="AC66" s="28">
        <v>42726.55117481888</v>
      </c>
      <c r="AD66" s="28">
        <v>42856.107977271648</v>
      </c>
      <c r="AE66" s="28">
        <v>42987.366488927757</v>
      </c>
      <c r="AF66" s="28">
        <v>43104.468522213014</v>
      </c>
      <c r="AG66" s="28">
        <v>43217.886258919068</v>
      </c>
    </row>
    <row r="67" spans="1:33" x14ac:dyDescent="0.3">
      <c r="A67" s="30"/>
      <c r="B67" t="s">
        <v>236</v>
      </c>
      <c r="C67" s="28">
        <v>13283.986955768469</v>
      </c>
      <c r="D67" s="31">
        <v>13559.382897066829</v>
      </c>
      <c r="E67" s="29">
        <v>13411.737710074511</v>
      </c>
      <c r="F67" s="31">
        <v>13732.71359834901</v>
      </c>
      <c r="G67" s="28">
        <v>13822.030523679903</v>
      </c>
      <c r="H67" s="28">
        <v>13933.853263385854</v>
      </c>
      <c r="I67" s="28">
        <v>14056.292287592845</v>
      </c>
      <c r="J67" s="28">
        <v>14173.540708876373</v>
      </c>
      <c r="K67" s="28">
        <v>14287.786947553357</v>
      </c>
      <c r="L67" s="28">
        <v>14396.312295315814</v>
      </c>
      <c r="M67" s="28">
        <v>14487.897999082868</v>
      </c>
      <c r="N67" s="28">
        <v>14593.501876718839</v>
      </c>
      <c r="O67" s="28">
        <v>14693.043257960831</v>
      </c>
      <c r="P67" s="28">
        <v>14782.020911225083</v>
      </c>
      <c r="Q67" s="28">
        <v>14872.224813067594</v>
      </c>
      <c r="R67" s="28">
        <v>14962.076858865936</v>
      </c>
      <c r="S67" s="28">
        <v>15054.0316298984</v>
      </c>
      <c r="T67" s="28">
        <v>15144.071995043949</v>
      </c>
      <c r="U67" s="28">
        <v>15228.656516532006</v>
      </c>
      <c r="V67" s="28">
        <v>15310.52186318651</v>
      </c>
      <c r="W67" s="28">
        <v>15385.517330841158</v>
      </c>
      <c r="X67" s="28">
        <v>15458.911549390112</v>
      </c>
      <c r="Y67" s="28">
        <v>15536.895888467863</v>
      </c>
      <c r="Z67" s="28">
        <v>15615.358975363728</v>
      </c>
      <c r="AA67" s="28">
        <v>15693.833832961955</v>
      </c>
      <c r="AB67" s="28">
        <v>15766.908853147495</v>
      </c>
      <c r="AC67" s="28">
        <v>15839.134399678644</v>
      </c>
      <c r="AD67" s="28">
        <v>15907.109174113823</v>
      </c>
      <c r="AE67" s="28">
        <v>15973.895441078092</v>
      </c>
      <c r="AF67" s="28">
        <v>16038.133888220695</v>
      </c>
      <c r="AG67" s="28">
        <v>16097.980616226192</v>
      </c>
    </row>
    <row r="68" spans="1:33" x14ac:dyDescent="0.3">
      <c r="A68" s="30"/>
      <c r="B68" t="s">
        <v>237</v>
      </c>
      <c r="C68" s="28">
        <v>9134.4730492688086</v>
      </c>
      <c r="D68" s="31">
        <v>9290.3837198374094</v>
      </c>
      <c r="E68" s="29">
        <v>9349.8864478632204</v>
      </c>
      <c r="F68" s="31">
        <v>9516.3590503012183</v>
      </c>
      <c r="G68" s="28">
        <v>9549.6604673728307</v>
      </c>
      <c r="H68" s="28">
        <v>9599.053400474826</v>
      </c>
      <c r="I68" s="28">
        <v>9656.2246327279208</v>
      </c>
      <c r="J68" s="28">
        <v>9710.2736722004211</v>
      </c>
      <c r="K68" s="28">
        <v>9762.7164687964651</v>
      </c>
      <c r="L68" s="28">
        <v>9811.7070790659327</v>
      </c>
      <c r="M68" s="28">
        <v>9849.8018732787423</v>
      </c>
      <c r="N68" s="28">
        <v>9898.0448343402022</v>
      </c>
      <c r="O68" s="28">
        <v>9942.7464045755769</v>
      </c>
      <c r="P68" s="28">
        <v>9980.8674896900502</v>
      </c>
      <c r="Q68" s="28">
        <v>10020.369314865255</v>
      </c>
      <c r="R68" s="28">
        <v>10060.157565869757</v>
      </c>
      <c r="S68" s="28">
        <v>10101.855890349194</v>
      </c>
      <c r="T68" s="28">
        <v>10142.738903343468</v>
      </c>
      <c r="U68" s="28">
        <v>10180.425013070704</v>
      </c>
      <c r="V68" s="28">
        <v>10216.737768663625</v>
      </c>
      <c r="W68" s="28">
        <v>10248.902899682749</v>
      </c>
      <c r="X68" s="28">
        <v>10281.072904805053</v>
      </c>
      <c r="Y68" s="28">
        <v>10316.681051743659</v>
      </c>
      <c r="Z68" s="28">
        <v>10353.028339358732</v>
      </c>
      <c r="AA68" s="28">
        <v>10389.579938755513</v>
      </c>
      <c r="AB68" s="28">
        <v>10423.061002739241</v>
      </c>
      <c r="AC68" s="28">
        <v>10456.414551674899</v>
      </c>
      <c r="AD68" s="28">
        <v>10487.378211352165</v>
      </c>
      <c r="AE68" s="28">
        <v>10517.957462788383</v>
      </c>
      <c r="AF68" s="28">
        <v>10547.240939943495</v>
      </c>
      <c r="AG68" s="28">
        <v>10573.976140126726</v>
      </c>
    </row>
    <row r="69" spans="1:33" x14ac:dyDescent="0.3">
      <c r="A69" s="30"/>
      <c r="B69" t="s">
        <v>49</v>
      </c>
      <c r="C69" s="28">
        <v>2763.9859226048884</v>
      </c>
      <c r="D69" s="31">
        <v>2661.6605975609918</v>
      </c>
      <c r="E69" s="29">
        <v>2421.9264836678217</v>
      </c>
      <c r="F69" s="31">
        <v>2473.5213105211042</v>
      </c>
      <c r="G69" s="28">
        <v>2482.7865032793397</v>
      </c>
      <c r="H69" s="28">
        <v>2491.6218054771739</v>
      </c>
      <c r="I69" s="28">
        <v>2500.0455735949536</v>
      </c>
      <c r="J69" s="28">
        <v>2508.075536167642</v>
      </c>
      <c r="K69" s="28">
        <v>2515.7287991426078</v>
      </c>
      <c r="L69" s="28">
        <v>2523.021853203908</v>
      </c>
      <c r="M69" s="28">
        <v>2529.9705827880166</v>
      </c>
      <c r="N69" s="28">
        <v>2536.5902765414917</v>
      </c>
      <c r="O69" s="28">
        <v>2542.8956389948589</v>
      </c>
      <c r="P69" s="28">
        <v>2548.9008032491383</v>
      </c>
      <c r="Q69" s="28">
        <v>2554.6193444919363</v>
      </c>
      <c r="R69" s="28">
        <v>2560.0642941789847</v>
      </c>
      <c r="S69" s="28">
        <v>2565.2481547344337</v>
      </c>
      <c r="T69" s="28">
        <v>2570.1829146392806</v>
      </c>
      <c r="U69" s="28">
        <v>2574.8800637919926</v>
      </c>
      <c r="V69" s="28">
        <v>2579.3506090388323</v>
      </c>
      <c r="W69" s="28">
        <v>2583.6050897836549</v>
      </c>
      <c r="X69" s="28">
        <v>2587.6535935981046</v>
      </c>
      <c r="Y69" s="28">
        <v>2591.5057717632599</v>
      </c>
      <c r="Z69" s="28">
        <v>2595.1708546829759</v>
      </c>
      <c r="AA69" s="28">
        <v>2598.6576671174307</v>
      </c>
      <c r="AB69" s="28">
        <v>2601.974643192897</v>
      </c>
      <c r="AC69" s="28">
        <v>2605.1298411504595</v>
      </c>
      <c r="AD69" s="28">
        <v>2608.1309578024507</v>
      </c>
      <c r="AE69" s="28">
        <v>2610.9853426707787</v>
      </c>
      <c r="AF69" s="28">
        <v>2613.7000117861353</v>
      </c>
      <c r="AG69" s="28">
        <v>2616.2816611313779</v>
      </c>
    </row>
    <row r="70" spans="1:33" x14ac:dyDescent="0.3">
      <c r="A70" s="30"/>
      <c r="B70" t="s">
        <v>238</v>
      </c>
      <c r="C70" s="28">
        <v>14381.486085358767</v>
      </c>
      <c r="D70" s="31">
        <v>14127.097826455747</v>
      </c>
      <c r="E70" s="29">
        <v>13942.730615344442</v>
      </c>
      <c r="F70" s="31">
        <v>13603.319327486344</v>
      </c>
      <c r="G70" s="28">
        <v>13912.47779074497</v>
      </c>
      <c r="H70" s="28">
        <v>13924.459623056409</v>
      </c>
      <c r="I70" s="28">
        <v>13676.754145779156</v>
      </c>
      <c r="J70" s="28">
        <v>13694.918924161571</v>
      </c>
      <c r="K70" s="28">
        <v>13715.187945977388</v>
      </c>
      <c r="L70" s="28">
        <v>13716.07428905497</v>
      </c>
      <c r="M70" s="28">
        <v>13506.251405398925</v>
      </c>
      <c r="N70" s="28">
        <v>13570.975417573605</v>
      </c>
      <c r="O70" s="28">
        <v>13636.037058676933</v>
      </c>
      <c r="P70" s="28">
        <v>13699.888835137372</v>
      </c>
      <c r="Q70" s="28">
        <v>13730.244923630828</v>
      </c>
      <c r="R70" s="28">
        <v>13758.889866097836</v>
      </c>
      <c r="S70" s="28">
        <v>13787.367874539943</v>
      </c>
      <c r="T70" s="28">
        <v>13815.697015509248</v>
      </c>
      <c r="U70" s="28">
        <v>13846.650963327013</v>
      </c>
      <c r="V70" s="28">
        <v>13875.994804247353</v>
      </c>
      <c r="W70" s="28">
        <v>13669.892714624497</v>
      </c>
      <c r="X70" s="28">
        <v>13691.139182039053</v>
      </c>
      <c r="Y70" s="28">
        <v>13718.769619020237</v>
      </c>
      <c r="Z70" s="28">
        <v>13746.383149273834</v>
      </c>
      <c r="AA70" s="28">
        <v>13778.942515238572</v>
      </c>
      <c r="AB70" s="28">
        <v>13799.833252630808</v>
      </c>
      <c r="AC70" s="28">
        <v>13825.872382314876</v>
      </c>
      <c r="AD70" s="28">
        <v>13853.489634003205</v>
      </c>
      <c r="AE70" s="28">
        <v>13884.528242390501</v>
      </c>
      <c r="AF70" s="28">
        <v>13905.393682262689</v>
      </c>
      <c r="AG70" s="28">
        <v>13929.647841434766</v>
      </c>
    </row>
    <row r="71" spans="1:33" x14ac:dyDescent="0.3">
      <c r="A71" s="30" t="s">
        <v>239</v>
      </c>
      <c r="C71" s="28">
        <v>56.858920819142831</v>
      </c>
      <c r="D71" s="31">
        <v>80.54810972038355</v>
      </c>
      <c r="E71" s="29">
        <v>154.0261674346844</v>
      </c>
      <c r="F71" s="31">
        <v>213.62932334953405</v>
      </c>
      <c r="G71" s="28">
        <v>969.26521102647939</v>
      </c>
      <c r="H71" s="28">
        <v>1458.8777597537196</v>
      </c>
      <c r="I71" s="28">
        <v>1881.0455918639805</v>
      </c>
      <c r="J71" s="28">
        <v>2441.0598985044981</v>
      </c>
      <c r="K71" s="28">
        <v>3028.7090534662411</v>
      </c>
      <c r="L71" s="28">
        <v>3603.4577408451123</v>
      </c>
      <c r="M71" s="28">
        <v>3858.8571418055662</v>
      </c>
      <c r="N71" s="28">
        <v>4158.0618352840202</v>
      </c>
      <c r="O71" s="28">
        <v>4459.1910362073477</v>
      </c>
      <c r="P71" s="28">
        <v>4730.5626429609256</v>
      </c>
      <c r="Q71" s="28">
        <v>5060.7029273646376</v>
      </c>
      <c r="R71" s="28">
        <v>5418.4023799364622</v>
      </c>
      <c r="S71" s="28">
        <v>5882.6633884607218</v>
      </c>
      <c r="T71" s="28">
        <v>6307.5821711357576</v>
      </c>
      <c r="U71" s="28">
        <v>6840.3952358783063</v>
      </c>
      <c r="V71" s="28">
        <v>7403.0972036338262</v>
      </c>
      <c r="W71" s="28">
        <v>7961.9161535522762</v>
      </c>
      <c r="X71" s="28">
        <v>8614.3398806630557</v>
      </c>
      <c r="Y71" s="28">
        <v>9330.229799589757</v>
      </c>
      <c r="Z71" s="28">
        <v>9859.5975998628055</v>
      </c>
      <c r="AA71" s="28">
        <v>10474.420348729716</v>
      </c>
      <c r="AB71" s="28">
        <v>11093.210076239728</v>
      </c>
      <c r="AC71" s="28">
        <v>11579.992371580354</v>
      </c>
      <c r="AD71" s="28">
        <v>12264.984474043689</v>
      </c>
      <c r="AE71" s="28">
        <v>12823.069203090949</v>
      </c>
      <c r="AF71" s="28">
        <v>13381.891171963429</v>
      </c>
      <c r="AG71" s="28">
        <v>13886.687380709174</v>
      </c>
    </row>
    <row r="72" spans="1:33" x14ac:dyDescent="0.3">
      <c r="A72" s="30"/>
      <c r="B72" t="s">
        <v>236</v>
      </c>
      <c r="C72" s="28">
        <v>0</v>
      </c>
      <c r="D72" s="31">
        <v>0</v>
      </c>
      <c r="E72" s="29">
        <v>0</v>
      </c>
      <c r="F72" s="31">
        <v>-83.190117574915348</v>
      </c>
      <c r="G72" s="28">
        <v>-26.16290676304925</v>
      </c>
      <c r="H72" s="28">
        <v>58.911736706337251</v>
      </c>
      <c r="I72" s="28">
        <v>83.645374028730657</v>
      </c>
      <c r="J72" s="28">
        <v>162.055828417866</v>
      </c>
      <c r="K72" s="28">
        <v>206.41682026894705</v>
      </c>
      <c r="L72" s="28">
        <v>257.89293040953271</v>
      </c>
      <c r="M72" s="28">
        <v>303.79228537634845</v>
      </c>
      <c r="N72" s="28">
        <v>326.58195877071921</v>
      </c>
      <c r="O72" s="28">
        <v>345.15436995944401</v>
      </c>
      <c r="P72" s="28">
        <v>364.78589440160067</v>
      </c>
      <c r="Q72" s="28">
        <v>382.45405343637321</v>
      </c>
      <c r="R72" s="28">
        <v>399.12296535412679</v>
      </c>
      <c r="S72" s="28">
        <v>417.24613179807056</v>
      </c>
      <c r="T72" s="28">
        <v>436.70409109547472</v>
      </c>
      <c r="U72" s="28">
        <v>454.43015822222151</v>
      </c>
      <c r="V72" s="28">
        <v>470.75037193902972</v>
      </c>
      <c r="W72" s="28">
        <v>486.9732120597746</v>
      </c>
      <c r="X72" s="28">
        <v>502.50256962157437</v>
      </c>
      <c r="Y72" s="28">
        <v>517.95282000592852</v>
      </c>
      <c r="Z72" s="28">
        <v>531.95468457988136</v>
      </c>
      <c r="AA72" s="28">
        <v>541.57686215261856</v>
      </c>
      <c r="AB72" s="28">
        <v>547.2561208067782</v>
      </c>
      <c r="AC72" s="28">
        <v>552.54482262701458</v>
      </c>
      <c r="AD72" s="28">
        <v>553.33163408131804</v>
      </c>
      <c r="AE72" s="28">
        <v>557.33006715238844</v>
      </c>
      <c r="AF72" s="28">
        <v>559.29214476647758</v>
      </c>
      <c r="AG72" s="28">
        <v>559.47028925113409</v>
      </c>
    </row>
    <row r="73" spans="1:33" x14ac:dyDescent="0.3">
      <c r="A73" s="30"/>
      <c r="B73" t="s">
        <v>237</v>
      </c>
      <c r="C73" s="28">
        <v>0</v>
      </c>
      <c r="D73" s="31">
        <v>0</v>
      </c>
      <c r="E73" s="29">
        <v>0</v>
      </c>
      <c r="F73" s="31">
        <v>13.228862947631569</v>
      </c>
      <c r="G73" s="28">
        <v>55.569316154686021</v>
      </c>
      <c r="H73" s="28">
        <v>88.024218346798079</v>
      </c>
      <c r="I73" s="28">
        <v>122.79769771302017</v>
      </c>
      <c r="J73" s="28">
        <v>155.12698332572654</v>
      </c>
      <c r="K73" s="28">
        <v>176.51991409837137</v>
      </c>
      <c r="L73" s="28">
        <v>197.25015124444872</v>
      </c>
      <c r="M73" s="28">
        <v>218.06866350866403</v>
      </c>
      <c r="N73" s="28">
        <v>236.63211825548751</v>
      </c>
      <c r="O73" s="28">
        <v>255.84784670923</v>
      </c>
      <c r="P73" s="28">
        <v>274.97025514194138</v>
      </c>
      <c r="Q73" s="28">
        <v>295.02319484173313</v>
      </c>
      <c r="R73" s="28">
        <v>313.81032262001099</v>
      </c>
      <c r="S73" s="28">
        <v>336.14394853740487</v>
      </c>
      <c r="T73" s="28">
        <v>360.08533404140508</v>
      </c>
      <c r="U73" s="28">
        <v>381.98992949755666</v>
      </c>
      <c r="V73" s="28">
        <v>403.01202447112883</v>
      </c>
      <c r="W73" s="28">
        <v>423.94746166669211</v>
      </c>
      <c r="X73" s="28">
        <v>444.60863567618435</v>
      </c>
      <c r="Y73" s="28">
        <v>465.2603530002707</v>
      </c>
      <c r="Z73" s="28">
        <v>485.73326400549558</v>
      </c>
      <c r="AA73" s="28">
        <v>505.14212056694305</v>
      </c>
      <c r="AB73" s="28">
        <v>524.69684380863509</v>
      </c>
      <c r="AC73" s="28">
        <v>543.76125939189296</v>
      </c>
      <c r="AD73" s="28">
        <v>561.89007562229563</v>
      </c>
      <c r="AE73" s="28">
        <v>570.31325849456516</v>
      </c>
      <c r="AF73" s="28">
        <v>578.82482375230393</v>
      </c>
      <c r="AG73" s="28">
        <v>586.84723652536741</v>
      </c>
    </row>
    <row r="74" spans="1:33" x14ac:dyDescent="0.3">
      <c r="A74" s="30"/>
      <c r="B74" t="s">
        <v>49</v>
      </c>
      <c r="C74" s="28">
        <v>0</v>
      </c>
      <c r="D74" s="31">
        <v>0</v>
      </c>
      <c r="E74" s="29">
        <v>0</v>
      </c>
      <c r="F74" s="31">
        <v>-9.4479646743448029</v>
      </c>
      <c r="G74" s="28">
        <v>-6.1455798942738511</v>
      </c>
      <c r="H74" s="28">
        <v>1.3994468678051817</v>
      </c>
      <c r="I74" s="28">
        <v>1.2954441091651461</v>
      </c>
      <c r="J74" s="28">
        <v>1.9401661594979487</v>
      </c>
      <c r="K74" s="28">
        <v>2.5789201886209412</v>
      </c>
      <c r="L74" s="28">
        <v>3.2116723958615694</v>
      </c>
      <c r="M74" s="28">
        <v>3.8383890541954315</v>
      </c>
      <c r="N74" s="28">
        <v>4.459036640425893</v>
      </c>
      <c r="O74" s="28">
        <v>5.0735819489691494</v>
      </c>
      <c r="P74" s="28">
        <v>5.6819921906035233</v>
      </c>
      <c r="Q74" s="28">
        <v>6.2842350774981242</v>
      </c>
      <c r="R74" s="28">
        <v>6.8802788957441408</v>
      </c>
      <c r="S74" s="28">
        <v>7.4700925665433715</v>
      </c>
      <c r="T74" s="28">
        <v>8.053645697144475</v>
      </c>
      <c r="U74" s="28">
        <v>7.9858459005731675</v>
      </c>
      <c r="V74" s="28">
        <v>7.9187385461555095</v>
      </c>
      <c r="W74" s="28">
        <v>7.8522955169428315</v>
      </c>
      <c r="X74" s="28">
        <v>7.7864895022416931</v>
      </c>
      <c r="Y74" s="28">
        <v>7.7212940109611736</v>
      </c>
      <c r="Z74" s="28">
        <v>7.6566833797151048</v>
      </c>
      <c r="AA74" s="28">
        <v>7.5926327763081645</v>
      </c>
      <c r="AB74" s="28">
        <v>7.5291181991615304</v>
      </c>
      <c r="AC74" s="28">
        <v>7.4661164731996905</v>
      </c>
      <c r="AD74" s="28">
        <v>7.4036052426622518</v>
      </c>
      <c r="AE74" s="28">
        <v>7.3415629612563862</v>
      </c>
      <c r="AF74" s="28">
        <v>7.2799688800537297</v>
      </c>
      <c r="AG74" s="28">
        <v>7.2188030334505129</v>
      </c>
    </row>
    <row r="75" spans="1:33" x14ac:dyDescent="0.3">
      <c r="A75" s="30"/>
      <c r="B75" t="s">
        <v>238</v>
      </c>
      <c r="C75" s="28">
        <v>0</v>
      </c>
      <c r="D75" s="31">
        <v>0</v>
      </c>
      <c r="E75" s="29">
        <v>0</v>
      </c>
      <c r="F75" s="31">
        <v>21.441323926370387</v>
      </c>
      <c r="G75" s="28">
        <v>304.33147159639037</v>
      </c>
      <c r="H75" s="28">
        <v>305.39502733437928</v>
      </c>
      <c r="I75" s="28">
        <v>295.09058330897824</v>
      </c>
      <c r="J75" s="28">
        <v>322.65421596848569</v>
      </c>
      <c r="K75" s="28">
        <v>373.41587290767666</v>
      </c>
      <c r="L75" s="28">
        <v>386.92830607960809</v>
      </c>
      <c r="M75" s="28">
        <v>432.19272006455867</v>
      </c>
      <c r="N75" s="28">
        <v>514.96595641788008</v>
      </c>
      <c r="O75" s="28">
        <v>599.98578195408845</v>
      </c>
      <c r="P75" s="28">
        <v>678.72660805443593</v>
      </c>
      <c r="Q75" s="28">
        <v>705.29535092823608</v>
      </c>
      <c r="R75" s="28">
        <v>729.97550433621836</v>
      </c>
      <c r="S75" s="28">
        <v>755.17586886092067</v>
      </c>
      <c r="T75" s="28">
        <v>794.37536086084765</v>
      </c>
      <c r="U75" s="28">
        <v>837.3097312102127</v>
      </c>
      <c r="V75" s="28">
        <v>878.62856195233508</v>
      </c>
      <c r="W75" s="28">
        <v>923.72644377392862</v>
      </c>
      <c r="X75" s="28">
        <v>955.13654127539849</v>
      </c>
      <c r="Y75" s="28">
        <v>994.49565176761098</v>
      </c>
      <c r="Z75" s="28">
        <v>1027.2773515350982</v>
      </c>
      <c r="AA75" s="28">
        <v>1069.8598992899806</v>
      </c>
      <c r="AB75" s="28">
        <v>1096.9947550185425</v>
      </c>
      <c r="AC75" s="28">
        <v>1130.1648181177952</v>
      </c>
      <c r="AD75" s="28">
        <v>1163.443741882058</v>
      </c>
      <c r="AE75" s="28">
        <v>1202.4017705571714</v>
      </c>
      <c r="AF75" s="28">
        <v>1228.0607956163913</v>
      </c>
      <c r="AG75" s="28">
        <v>1257.1572078827267</v>
      </c>
    </row>
    <row r="76" spans="1:33" x14ac:dyDescent="0.3">
      <c r="A76" s="30"/>
      <c r="B76" t="s">
        <v>240</v>
      </c>
      <c r="C76" s="28">
        <v>56.858920819142831</v>
      </c>
      <c r="D76" s="31">
        <v>80.54810972038355</v>
      </c>
      <c r="E76" s="29">
        <v>154.0261674346844</v>
      </c>
      <c r="F76" s="31">
        <v>271.59721872479224</v>
      </c>
      <c r="G76" s="28">
        <v>333.99697707763511</v>
      </c>
      <c r="H76" s="28">
        <v>380.28547411934409</v>
      </c>
      <c r="I76" s="28">
        <v>436.05441043503396</v>
      </c>
      <c r="J76" s="28">
        <v>539.65342222765207</v>
      </c>
      <c r="K76" s="28">
        <v>692.41482864218312</v>
      </c>
      <c r="L76" s="28">
        <v>862.83335664222841</v>
      </c>
      <c r="M76" s="28">
        <v>993.88794904952545</v>
      </c>
      <c r="N76" s="28">
        <v>1153.4644512319842</v>
      </c>
      <c r="O76" s="28">
        <v>1316.2760591164172</v>
      </c>
      <c r="P76" s="28">
        <v>1449.791232219111</v>
      </c>
      <c r="Q76" s="28">
        <v>1700.1307624700505</v>
      </c>
      <c r="R76" s="28">
        <v>1981.4736428090582</v>
      </c>
      <c r="S76" s="28">
        <v>2352.9625362977445</v>
      </c>
      <c r="T76" s="28">
        <v>2666.727825588388</v>
      </c>
      <c r="U76" s="28">
        <v>3089.2429533598392</v>
      </c>
      <c r="V76" s="28">
        <v>3543.8075845416979</v>
      </c>
      <c r="W76" s="28">
        <v>3990.7347785222764</v>
      </c>
      <c r="X76" s="28">
        <v>4560.6480825207291</v>
      </c>
      <c r="Y76" s="28">
        <v>5185.0687845936081</v>
      </c>
      <c r="Z76" s="28">
        <v>5630.4594905246313</v>
      </c>
      <c r="AA76" s="28">
        <v>6154.2326185244483</v>
      </c>
      <c r="AB76" s="28">
        <v>6701.2084481149695</v>
      </c>
      <c r="AC76" s="28">
        <v>7102.7413430737506</v>
      </c>
      <c r="AD76" s="28">
        <v>7708.3585393495341</v>
      </c>
      <c r="AE76" s="28">
        <v>8184.8877192895316</v>
      </c>
      <c r="AF76" s="28">
        <v>8668.1518352302028</v>
      </c>
      <c r="AG76" s="28">
        <v>9096.7162139485881</v>
      </c>
    </row>
    <row r="77" spans="1:33" x14ac:dyDescent="0.3">
      <c r="A77" s="30"/>
      <c r="B77" t="s">
        <v>241</v>
      </c>
      <c r="C77" s="28">
        <v>0</v>
      </c>
      <c r="D77" s="31">
        <v>0</v>
      </c>
      <c r="E77" s="29">
        <v>0</v>
      </c>
      <c r="F77" s="31">
        <v>0</v>
      </c>
      <c r="G77" s="28">
        <v>1.3425995217576201</v>
      </c>
      <c r="H77" s="28">
        <v>12.195189712388981</v>
      </c>
      <c r="I77" s="28">
        <v>23.162082269052291</v>
      </c>
      <c r="J77" s="28">
        <v>34.295949071936889</v>
      </c>
      <c r="K77" s="28">
        <v>45.696030693775128</v>
      </c>
      <c r="L77" s="28">
        <v>57.34132407343327</v>
      </c>
      <c r="M77" s="28">
        <v>69.077134752274219</v>
      </c>
      <c r="N77" s="28">
        <v>83.958313967523509</v>
      </c>
      <c r="O77" s="28">
        <v>98.853396519198895</v>
      </c>
      <c r="P77" s="28">
        <v>118.60666095323359</v>
      </c>
      <c r="Q77" s="28">
        <v>133.51533061074679</v>
      </c>
      <c r="R77" s="28">
        <v>149.13966592130373</v>
      </c>
      <c r="S77" s="28">
        <v>175.66481040003737</v>
      </c>
      <c r="T77" s="28">
        <v>203.63591385249765</v>
      </c>
      <c r="U77" s="28">
        <v>231.43661768790298</v>
      </c>
      <c r="V77" s="28">
        <v>260.97992218347918</v>
      </c>
      <c r="W77" s="28">
        <v>290.68196201266164</v>
      </c>
      <c r="X77" s="28">
        <v>305.65756206692822</v>
      </c>
      <c r="Y77" s="28">
        <v>321.73089621137751</v>
      </c>
      <c r="Z77" s="28">
        <v>338.51612583798487</v>
      </c>
      <c r="AA77" s="28">
        <v>358.01621541941768</v>
      </c>
      <c r="AB77" s="28">
        <v>377.52479029164078</v>
      </c>
      <c r="AC77" s="28">
        <v>405.31401189670032</v>
      </c>
      <c r="AD77" s="28">
        <v>432.55687786582257</v>
      </c>
      <c r="AE77" s="28">
        <v>462.79482463603654</v>
      </c>
      <c r="AF77" s="28">
        <v>502.28160371800004</v>
      </c>
      <c r="AG77" s="28">
        <v>541.27763006790701</v>
      </c>
    </row>
    <row r="78" spans="1:33" x14ac:dyDescent="0.3">
      <c r="A78" s="30"/>
      <c r="B78" t="s">
        <v>242</v>
      </c>
      <c r="C78" s="28">
        <v>0</v>
      </c>
      <c r="D78" s="31">
        <v>0</v>
      </c>
      <c r="E78" s="29">
        <v>0</v>
      </c>
      <c r="F78" s="31">
        <v>0</v>
      </c>
      <c r="G78" s="28">
        <v>306.33333333333331</v>
      </c>
      <c r="H78" s="28">
        <v>612.66666666666663</v>
      </c>
      <c r="I78" s="28">
        <v>919</v>
      </c>
      <c r="J78" s="28">
        <v>1225.3333333333333</v>
      </c>
      <c r="K78" s="28">
        <v>1531.6666666666665</v>
      </c>
      <c r="L78" s="28">
        <v>1837.9999999999998</v>
      </c>
      <c r="M78" s="28">
        <v>1838</v>
      </c>
      <c r="N78" s="28">
        <v>1838</v>
      </c>
      <c r="O78" s="28">
        <v>1838</v>
      </c>
      <c r="P78" s="28">
        <v>1838</v>
      </c>
      <c r="Q78" s="28">
        <v>1838</v>
      </c>
      <c r="R78" s="28">
        <v>1838</v>
      </c>
      <c r="S78" s="28">
        <v>1838</v>
      </c>
      <c r="T78" s="28">
        <v>1838</v>
      </c>
      <c r="U78" s="28">
        <v>1838</v>
      </c>
      <c r="V78" s="28">
        <v>1838</v>
      </c>
      <c r="W78" s="28">
        <v>1838</v>
      </c>
      <c r="X78" s="28">
        <v>1838</v>
      </c>
      <c r="Y78" s="28">
        <v>1838</v>
      </c>
      <c r="Z78" s="28">
        <v>1838</v>
      </c>
      <c r="AA78" s="28">
        <v>1838</v>
      </c>
      <c r="AB78" s="28">
        <v>1838</v>
      </c>
      <c r="AC78" s="28">
        <v>1838</v>
      </c>
      <c r="AD78" s="28">
        <v>1838</v>
      </c>
      <c r="AE78" s="28">
        <v>1838</v>
      </c>
      <c r="AF78" s="28">
        <v>1838</v>
      </c>
      <c r="AG78" s="28">
        <v>1838</v>
      </c>
    </row>
    <row r="79" spans="1:33" x14ac:dyDescent="0.3">
      <c r="A79" s="30" t="s">
        <v>123</v>
      </c>
      <c r="C79" s="28">
        <v>39620.79093382007</v>
      </c>
      <c r="D79" s="31">
        <v>39719.073150641358</v>
      </c>
      <c r="E79" s="29">
        <v>39280.307424384679</v>
      </c>
      <c r="F79" s="31">
        <v>39539.542610007215</v>
      </c>
      <c r="G79" s="28">
        <v>40736.220496103524</v>
      </c>
      <c r="H79" s="28">
        <v>41407.865852147988</v>
      </c>
      <c r="I79" s="28">
        <v>41770.362231558865</v>
      </c>
      <c r="J79" s="28">
        <v>42527.868739910504</v>
      </c>
      <c r="K79" s="28">
        <v>43310.129214936052</v>
      </c>
      <c r="L79" s="28">
        <v>44050.573257485739</v>
      </c>
      <c r="M79" s="28">
        <v>44232.779002354109</v>
      </c>
      <c r="N79" s="28">
        <v>44757.17424045816</v>
      </c>
      <c r="O79" s="28">
        <v>45273.913396415548</v>
      </c>
      <c r="P79" s="28">
        <v>45742.240682262571</v>
      </c>
      <c r="Q79" s="28">
        <v>46238.161323420245</v>
      </c>
      <c r="R79" s="28">
        <v>46759.590964948977</v>
      </c>
      <c r="S79" s="28">
        <v>47391.166937982693</v>
      </c>
      <c r="T79" s="28">
        <v>47980.272999671703</v>
      </c>
      <c r="U79" s="28">
        <v>48671.007792600016</v>
      </c>
      <c r="V79" s="28">
        <v>49385.70224877014</v>
      </c>
      <c r="W79" s="28">
        <v>49849.834188484339</v>
      </c>
      <c r="X79" s="28">
        <v>50633.117110495383</v>
      </c>
      <c r="Y79" s="28">
        <v>51494.082130584778</v>
      </c>
      <c r="Z79" s="28">
        <v>52169.538918542079</v>
      </c>
      <c r="AA79" s="28">
        <v>52935.434302803187</v>
      </c>
      <c r="AB79" s="28">
        <v>53684.987827950172</v>
      </c>
      <c r="AC79" s="28">
        <v>54306.543546399233</v>
      </c>
      <c r="AD79" s="28">
        <v>55121.09245131533</v>
      </c>
      <c r="AE79" s="28">
        <v>55810.435692018706</v>
      </c>
      <c r="AF79" s="28">
        <v>56486.359694176448</v>
      </c>
      <c r="AG79" s="28">
        <v>57104.573639628245</v>
      </c>
    </row>
    <row r="80" spans="1:33" x14ac:dyDescent="0.3">
      <c r="A80" s="30"/>
      <c r="B80" s="32" t="s">
        <v>243</v>
      </c>
      <c r="C80" s="33">
        <v>0</v>
      </c>
      <c r="D80" s="34">
        <v>0</v>
      </c>
      <c r="E80" s="35">
        <v>0</v>
      </c>
      <c r="F80" s="34">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row>
    <row r="81" spans="1:33" x14ac:dyDescent="0.3">
      <c r="A81" s="30"/>
    </row>
    <row r="82" spans="1:33" x14ac:dyDescent="0.3">
      <c r="A82" s="8" t="s">
        <v>244</v>
      </c>
      <c r="B82" s="8"/>
      <c r="C82" s="25"/>
      <c r="D82" s="26"/>
      <c r="E82" s="27"/>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3" x14ac:dyDescent="0.3">
      <c r="A83" s="36" t="s">
        <v>245</v>
      </c>
      <c r="B83" t="s">
        <v>246</v>
      </c>
      <c r="C83" s="28">
        <v>24023.925472948402</v>
      </c>
      <c r="D83" s="31">
        <v>23992.385725084052</v>
      </c>
      <c r="E83" s="29">
        <v>26013.444019127881</v>
      </c>
      <c r="F83" s="31">
        <v>26309.682389303744</v>
      </c>
      <c r="G83" s="28">
        <v>24049.40302063393</v>
      </c>
      <c r="H83" s="28">
        <v>24049.40302063393</v>
      </c>
      <c r="I83" s="28">
        <v>24049.40302063393</v>
      </c>
      <c r="J83" s="28">
        <v>24049.40302063393</v>
      </c>
      <c r="K83" s="28">
        <v>24064.430664003678</v>
      </c>
      <c r="L83" s="28">
        <v>24102.450091837167</v>
      </c>
      <c r="M83" s="28">
        <v>24114.150948609207</v>
      </c>
      <c r="N83" s="28">
        <v>24129.96821379762</v>
      </c>
      <c r="O83" s="28">
        <v>24164.92782579871</v>
      </c>
      <c r="P83" s="28">
        <v>24205.581638870182</v>
      </c>
      <c r="Q83" s="28">
        <v>24251.707654905807</v>
      </c>
      <c r="R83" s="28">
        <v>24282.143530827874</v>
      </c>
      <c r="S83" s="28">
        <v>24310.986157240794</v>
      </c>
      <c r="T83" s="28">
        <v>24338.245547507908</v>
      </c>
      <c r="U83" s="28">
        <v>24365.831195411178</v>
      </c>
      <c r="V83" s="28">
        <v>24392.650656937978</v>
      </c>
      <c r="W83" s="28">
        <v>24413.157112972567</v>
      </c>
      <c r="X83" s="28">
        <v>24441.430201113875</v>
      </c>
      <c r="Y83" s="28">
        <v>24474.684293890023</v>
      </c>
      <c r="Z83" s="28">
        <v>24505.301516441687</v>
      </c>
      <c r="AA83" s="28">
        <v>24538.376585260277</v>
      </c>
      <c r="AB83" s="28">
        <v>24572.558062023872</v>
      </c>
      <c r="AC83" s="28">
        <v>24603.236682007198</v>
      </c>
      <c r="AD83" s="28">
        <v>24639.151879309811</v>
      </c>
      <c r="AE83" s="28">
        <v>24672.696347528399</v>
      </c>
      <c r="AF83" s="28">
        <v>24705.738277208635</v>
      </c>
      <c r="AG83" s="28">
        <v>24736.236627023118</v>
      </c>
    </row>
    <row r="84" spans="1:33" x14ac:dyDescent="0.3">
      <c r="A84" s="30"/>
      <c r="B84" t="s">
        <v>247</v>
      </c>
      <c r="C84" s="28">
        <v>7778.0811815964398</v>
      </c>
      <c r="D84" s="31">
        <v>7917.7939017710796</v>
      </c>
      <c r="E84" s="29">
        <v>7983.5896186215496</v>
      </c>
      <c r="F84" s="31">
        <v>7708.993259657399</v>
      </c>
      <c r="G84" s="28">
        <v>8247.2704886849115</v>
      </c>
      <c r="H84" s="28">
        <v>9488.0091243245697</v>
      </c>
      <c r="I84" s="28">
        <v>10356.7712596574</v>
      </c>
      <c r="J84" s="28">
        <v>10356.7712596574</v>
      </c>
      <c r="K84" s="28">
        <v>10400.495874997685</v>
      </c>
      <c r="L84" s="28">
        <v>10517.295360795648</v>
      </c>
      <c r="M84" s="28">
        <v>10555.198446875664</v>
      </c>
      <c r="N84" s="28">
        <v>10606.314787964604</v>
      </c>
      <c r="O84" s="28">
        <v>10715.003135146928</v>
      </c>
      <c r="P84" s="28">
        <v>10847.513270724405</v>
      </c>
      <c r="Q84" s="28">
        <v>10999.690591273189</v>
      </c>
      <c r="R84" s="28">
        <v>11101.1026326181</v>
      </c>
      <c r="S84" s="28">
        <v>11197.397190659247</v>
      </c>
      <c r="T84" s="28">
        <v>11288.534283135967</v>
      </c>
      <c r="U84" s="28">
        <v>11392.743689066005</v>
      </c>
      <c r="V84" s="28">
        <v>11506.177696794626</v>
      </c>
      <c r="W84" s="28">
        <v>11593.721300307934</v>
      </c>
      <c r="X84" s="28">
        <v>11715.448500959898</v>
      </c>
      <c r="Y84" s="28">
        <v>11860.14653866033</v>
      </c>
      <c r="Z84" s="28">
        <v>11995.07565750118</v>
      </c>
      <c r="AA84" s="28">
        <v>12142.591020550906</v>
      </c>
      <c r="AB84" s="28">
        <v>12297.024939284636</v>
      </c>
      <c r="AC84" s="28">
        <v>12437.526437041048</v>
      </c>
      <c r="AD84" s="28">
        <v>12604.104223296932</v>
      </c>
      <c r="AE84" s="28">
        <v>12762.047239143625</v>
      </c>
      <c r="AF84" s="28">
        <v>12919.946688315282</v>
      </c>
      <c r="AG84" s="28">
        <v>13067.90416156814</v>
      </c>
    </row>
    <row r="85" spans="1:33" x14ac:dyDescent="0.3">
      <c r="A85" s="30"/>
      <c r="B85" t="s">
        <v>248</v>
      </c>
      <c r="C85" s="28">
        <v>2282.2129960058091</v>
      </c>
      <c r="D85" s="31">
        <v>2616.2910358610711</v>
      </c>
      <c r="E85" s="29">
        <v>2836.8570418875529</v>
      </c>
      <c r="F85" s="31">
        <v>3196.2109408263641</v>
      </c>
      <c r="G85" s="28">
        <v>3865.4158946444368</v>
      </c>
      <c r="H85" s="28">
        <v>3993.8454697545658</v>
      </c>
      <c r="I85" s="28">
        <v>4103.2204697545658</v>
      </c>
      <c r="J85" s="28">
        <v>4518.8454697545658</v>
      </c>
      <c r="K85" s="28">
        <v>4624.4468693544477</v>
      </c>
      <c r="L85" s="28">
        <v>5059.3693870883862</v>
      </c>
      <c r="M85" s="28">
        <v>5237.6464616691965</v>
      </c>
      <c r="N85" s="28">
        <v>5533.3586712994038</v>
      </c>
      <c r="O85" s="28">
        <v>6309.2461823058138</v>
      </c>
      <c r="P85" s="28">
        <v>7117.3364764250928</v>
      </c>
      <c r="Q85" s="28">
        <v>7940.8351972746896</v>
      </c>
      <c r="R85" s="28">
        <v>8426.2341919962364</v>
      </c>
      <c r="S85" s="28">
        <v>8860.1571217571363</v>
      </c>
      <c r="T85" s="28">
        <v>9251.1439798580468</v>
      </c>
      <c r="U85" s="28">
        <v>9679.551397274734</v>
      </c>
      <c r="V85" s="28">
        <v>10123.968741788358</v>
      </c>
      <c r="W85" s="28">
        <v>10451.026418729753</v>
      </c>
      <c r="X85" s="28">
        <v>10887.265874594879</v>
      </c>
      <c r="Y85" s="28">
        <v>11381.23287537563</v>
      </c>
      <c r="Z85" s="28">
        <v>11815.783149668048</v>
      </c>
      <c r="AA85" s="28">
        <v>12267.204359047473</v>
      </c>
      <c r="AB85" s="28">
        <v>12716.331452028518</v>
      </c>
      <c r="AC85" s="28">
        <v>13104.974130559356</v>
      </c>
      <c r="AD85" s="28">
        <v>13547.838341716675</v>
      </c>
      <c r="AE85" s="28">
        <v>13950.080571021277</v>
      </c>
      <c r="AF85" s="28">
        <v>14337.576356806323</v>
      </c>
      <c r="AG85" s="28">
        <v>14689.227518580403</v>
      </c>
    </row>
    <row r="86" spans="1:33" x14ac:dyDescent="0.3">
      <c r="A86" s="30"/>
      <c r="B86" t="s">
        <v>249</v>
      </c>
      <c r="C86" s="28">
        <v>0</v>
      </c>
      <c r="D86" s="31">
        <v>0</v>
      </c>
      <c r="E86" s="29">
        <v>0</v>
      </c>
      <c r="F86" s="31">
        <v>0</v>
      </c>
      <c r="G86" s="28">
        <v>0</v>
      </c>
      <c r="H86" s="28">
        <v>0</v>
      </c>
      <c r="I86" s="28">
        <v>0</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c r="AF86" s="28">
        <v>0</v>
      </c>
      <c r="AG86" s="28">
        <v>0</v>
      </c>
    </row>
    <row r="87" spans="1:33" x14ac:dyDescent="0.3">
      <c r="A87" s="30"/>
      <c r="B87" t="s">
        <v>250</v>
      </c>
      <c r="C87" s="28">
        <v>159.36280721696431</v>
      </c>
      <c r="D87" s="31">
        <v>208.08555525090409</v>
      </c>
      <c r="E87" s="29">
        <v>281.47428596401403</v>
      </c>
      <c r="F87" s="31">
        <v>366.64739340893817</v>
      </c>
      <c r="G87" s="28">
        <v>426.40082872355526</v>
      </c>
      <c r="H87" s="28">
        <v>485.17869646330774</v>
      </c>
      <c r="I87" s="28">
        <v>543.0016126580897</v>
      </c>
      <c r="J87" s="28">
        <v>601.40825979183796</v>
      </c>
      <c r="K87" s="28">
        <v>660.3914539453159</v>
      </c>
      <c r="L87" s="28">
        <v>719.93558937451382</v>
      </c>
      <c r="M87" s="28">
        <v>779.99038943462017</v>
      </c>
      <c r="N87" s="28">
        <v>840.60041925672454</v>
      </c>
      <c r="O87" s="28">
        <v>901.74861481581581</v>
      </c>
      <c r="P87" s="28">
        <v>963.40373692371963</v>
      </c>
      <c r="Q87" s="28">
        <v>1025.5709782991451</v>
      </c>
      <c r="R87" s="28">
        <v>1088.2506585996698</v>
      </c>
      <c r="S87" s="28">
        <v>1151.4508369873049</v>
      </c>
      <c r="T87" s="28">
        <v>1215.1669750991953</v>
      </c>
      <c r="U87" s="28">
        <v>1279.3832773928007</v>
      </c>
      <c r="V87" s="28">
        <v>1344.0924769670592</v>
      </c>
      <c r="W87" s="28">
        <v>1409.2740008415449</v>
      </c>
      <c r="X87" s="28">
        <v>1474.9244762338819</v>
      </c>
      <c r="Y87" s="28">
        <v>1541.0593862362573</v>
      </c>
      <c r="Z87" s="28">
        <v>1607.6815394174102</v>
      </c>
      <c r="AA87" s="28">
        <v>1674.7921059006301</v>
      </c>
      <c r="AB87" s="28">
        <v>1742.374537030739</v>
      </c>
      <c r="AC87" s="28">
        <v>1810.4272788341898</v>
      </c>
      <c r="AD87" s="28">
        <v>1878.9376018698695</v>
      </c>
      <c r="AE87" s="28">
        <v>1947.9027271641805</v>
      </c>
      <c r="AF87" s="28">
        <v>2017.3154012685595</v>
      </c>
      <c r="AG87" s="28">
        <v>2087.1607435560572</v>
      </c>
    </row>
    <row r="88" spans="1:33" x14ac:dyDescent="0.3">
      <c r="A88" s="30"/>
      <c r="B88" t="s">
        <v>251</v>
      </c>
      <c r="C88" s="28">
        <v>0</v>
      </c>
      <c r="D88" s="31">
        <v>0</v>
      </c>
      <c r="E88" s="29">
        <v>0</v>
      </c>
      <c r="F88" s="31">
        <v>0</v>
      </c>
      <c r="G88" s="28">
        <v>111.05651355506691</v>
      </c>
      <c r="H88" s="28">
        <v>404.61569809371758</v>
      </c>
      <c r="I88" s="28">
        <v>543.1306210910551</v>
      </c>
      <c r="J88" s="28">
        <v>922.58202854620617</v>
      </c>
      <c r="K88" s="28">
        <v>1732.3307224975254</v>
      </c>
      <c r="L88" s="28">
        <v>2441.993037133735</v>
      </c>
      <c r="M88" s="28">
        <v>2480.06326161894</v>
      </c>
      <c r="N88" s="28">
        <v>2516.3443085884878</v>
      </c>
      <c r="O88" s="28">
        <v>2528.9545871183591</v>
      </c>
      <c r="P88" s="28">
        <v>2683.1539778490801</v>
      </c>
      <c r="Q88" s="28">
        <v>2789.3921858933259</v>
      </c>
      <c r="R88" s="28">
        <v>2847.3934222903972</v>
      </c>
      <c r="S88" s="28">
        <v>2910.8328966044223</v>
      </c>
      <c r="T88" s="28">
        <v>2977.9184457440474</v>
      </c>
      <c r="U88" s="28">
        <v>3058.6016339056869</v>
      </c>
      <c r="V88" s="28">
        <v>3148.0332086004341</v>
      </c>
      <c r="W88" s="28">
        <v>3227.9093631173978</v>
      </c>
      <c r="X88" s="28">
        <v>3332.9497219400605</v>
      </c>
      <c r="Y88" s="28">
        <v>3459.0932722837592</v>
      </c>
      <c r="Z88" s="28">
        <v>3567.0672844602927</v>
      </c>
      <c r="AA88" s="28">
        <v>3677.9251878270247</v>
      </c>
      <c r="AB88" s="28">
        <v>3785.2930858080022</v>
      </c>
      <c r="AC88" s="28">
        <v>3880.0187534515394</v>
      </c>
      <c r="AD88" s="28">
        <v>3991.5420371227906</v>
      </c>
      <c r="AE88" s="28">
        <v>4097.8880925484664</v>
      </c>
      <c r="AF88" s="28">
        <v>4199.3458376212711</v>
      </c>
      <c r="AG88" s="28">
        <v>4295.4728172274836</v>
      </c>
    </row>
    <row r="89" spans="1:33" x14ac:dyDescent="0.3">
      <c r="A89" s="30"/>
      <c r="B89" t="s">
        <v>252</v>
      </c>
      <c r="C89" s="28">
        <v>209.88888570849872</v>
      </c>
      <c r="D89" s="31">
        <v>203.0858135613006</v>
      </c>
      <c r="E89" s="29">
        <v>204.00514760999897</v>
      </c>
      <c r="F89" s="31">
        <v>182.89586075622765</v>
      </c>
      <c r="G89" s="28">
        <v>182.89586075622765</v>
      </c>
      <c r="H89" s="28">
        <v>182.89586075622765</v>
      </c>
      <c r="I89" s="28">
        <v>182.89586075622765</v>
      </c>
      <c r="J89" s="28">
        <v>182.89586075622765</v>
      </c>
      <c r="K89" s="28">
        <v>182.89586075622765</v>
      </c>
      <c r="L89" s="28">
        <v>773.80495166531864</v>
      </c>
      <c r="M89" s="28">
        <v>773.80495166531841</v>
      </c>
      <c r="N89" s="28">
        <v>773.80495166531853</v>
      </c>
      <c r="O89" s="28">
        <v>773.80495166531864</v>
      </c>
      <c r="P89" s="28">
        <v>773.80495166531853</v>
      </c>
      <c r="Q89" s="28">
        <v>773.80495166531853</v>
      </c>
      <c r="R89" s="28">
        <v>773.80495166531864</v>
      </c>
      <c r="S89" s="28">
        <v>773.80495166531853</v>
      </c>
      <c r="T89" s="28">
        <v>773.80495166531864</v>
      </c>
      <c r="U89" s="28">
        <v>773.80495166531853</v>
      </c>
      <c r="V89" s="28">
        <v>773.80495166531853</v>
      </c>
      <c r="W89" s="28">
        <v>773.80495166531864</v>
      </c>
      <c r="X89" s="28">
        <v>773.80495166531853</v>
      </c>
      <c r="Y89" s="28">
        <v>773.80495166531864</v>
      </c>
      <c r="Z89" s="28">
        <v>773.80495166531853</v>
      </c>
      <c r="AA89" s="28">
        <v>773.80495166531864</v>
      </c>
      <c r="AB89" s="28">
        <v>773.80495166531864</v>
      </c>
      <c r="AC89" s="28">
        <v>773.80495166531864</v>
      </c>
      <c r="AD89" s="28">
        <v>773.80495166531853</v>
      </c>
      <c r="AE89" s="28">
        <v>773.80495166531853</v>
      </c>
      <c r="AF89" s="28">
        <v>773.80495166531864</v>
      </c>
      <c r="AG89" s="28">
        <v>773.80495166531864</v>
      </c>
    </row>
    <row r="90" spans="1:33" x14ac:dyDescent="0.3">
      <c r="A90" s="30"/>
      <c r="B90" t="s">
        <v>253</v>
      </c>
      <c r="C90" s="28">
        <v>12.798058359087143</v>
      </c>
      <c r="D90" s="31">
        <v>25.566400689974863</v>
      </c>
      <c r="E90" s="29">
        <v>6.79836075425969</v>
      </c>
      <c r="F90" s="31">
        <v>4.4769927705088328</v>
      </c>
      <c r="G90" s="28">
        <v>10</v>
      </c>
      <c r="H90" s="28">
        <v>10</v>
      </c>
      <c r="I90" s="28">
        <v>10</v>
      </c>
      <c r="J90" s="28">
        <v>10</v>
      </c>
      <c r="K90" s="28">
        <v>10</v>
      </c>
      <c r="L90" s="28">
        <v>10</v>
      </c>
      <c r="M90" s="28">
        <v>10</v>
      </c>
      <c r="N90" s="28">
        <v>10</v>
      </c>
      <c r="O90" s="28">
        <v>10</v>
      </c>
      <c r="P90" s="28">
        <v>10</v>
      </c>
      <c r="Q90" s="28">
        <v>10</v>
      </c>
      <c r="R90" s="28">
        <v>10</v>
      </c>
      <c r="S90" s="28">
        <v>10</v>
      </c>
      <c r="T90" s="28">
        <v>10</v>
      </c>
      <c r="U90" s="28">
        <v>10</v>
      </c>
      <c r="V90" s="28">
        <v>10</v>
      </c>
      <c r="W90" s="28">
        <v>10</v>
      </c>
      <c r="X90" s="28">
        <v>10</v>
      </c>
      <c r="Y90" s="28">
        <v>10</v>
      </c>
      <c r="Z90" s="28">
        <v>10</v>
      </c>
      <c r="AA90" s="28">
        <v>10</v>
      </c>
      <c r="AB90" s="28">
        <v>10</v>
      </c>
      <c r="AC90" s="28">
        <v>10</v>
      </c>
      <c r="AD90" s="28">
        <v>10</v>
      </c>
      <c r="AE90" s="28">
        <v>10</v>
      </c>
      <c r="AF90" s="28">
        <v>10</v>
      </c>
      <c r="AG90" s="28">
        <v>10</v>
      </c>
    </row>
    <row r="91" spans="1:33" x14ac:dyDescent="0.3">
      <c r="A91" s="30"/>
      <c r="B91" t="s">
        <v>254</v>
      </c>
      <c r="C91" s="28">
        <v>1575.5341689115473</v>
      </c>
      <c r="D91" s="31">
        <v>2376.7824131594821</v>
      </c>
      <c r="E91" s="29">
        <v>671.81600594598012</v>
      </c>
      <c r="F91" s="31">
        <v>449.89858841247087</v>
      </c>
      <c r="G91" s="28">
        <v>453.21599520060005</v>
      </c>
      <c r="H91" s="28">
        <v>675.96374095301212</v>
      </c>
      <c r="I91" s="28">
        <v>827.81979226076191</v>
      </c>
      <c r="J91" s="28">
        <v>975.48686110368942</v>
      </c>
      <c r="K91" s="28">
        <v>1055.4915021584736</v>
      </c>
      <c r="L91" s="28">
        <v>359.21030811707953</v>
      </c>
      <c r="M91" s="28">
        <v>195.83860311839146</v>
      </c>
      <c r="N91" s="28">
        <v>252.91551408430064</v>
      </c>
      <c r="O91" s="28">
        <v>204.20342019549878</v>
      </c>
      <c r="P91" s="28">
        <v>120.93376653913413</v>
      </c>
      <c r="Q91" s="28">
        <v>58.368632318783398</v>
      </c>
      <c r="R91" s="28">
        <v>74.891242342312125</v>
      </c>
      <c r="S91" s="28">
        <v>118.72225857885792</v>
      </c>
      <c r="T91" s="28">
        <v>159.57060141606689</v>
      </c>
      <c r="U91" s="28">
        <v>214.02832422212509</v>
      </c>
      <c r="V91" s="28">
        <v>269.42451641473951</v>
      </c>
      <c r="W91" s="28">
        <v>292.54433815333255</v>
      </c>
      <c r="X91" s="28">
        <v>361.58490911531339</v>
      </c>
      <c r="Y91" s="28">
        <v>434.74409174119864</v>
      </c>
      <c r="Z91" s="28">
        <v>477.34517168772265</v>
      </c>
      <c r="AA91" s="28">
        <v>534.7924485437793</v>
      </c>
      <c r="AB91" s="28">
        <v>588.94761505730503</v>
      </c>
      <c r="AC91" s="28">
        <v>627.49634917350568</v>
      </c>
      <c r="AD91" s="28">
        <v>693.63748929507881</v>
      </c>
      <c r="AE91" s="28">
        <v>739.00288468894894</v>
      </c>
      <c r="AF91" s="28">
        <v>784.73996018934508</v>
      </c>
      <c r="AG91" s="28">
        <v>825.70331322661832</v>
      </c>
    </row>
    <row r="92" spans="1:33" x14ac:dyDescent="0.3">
      <c r="A92" s="30"/>
      <c r="B92" t="s">
        <v>255</v>
      </c>
      <c r="C92" s="28">
        <v>5060.6589645436898</v>
      </c>
      <c r="D92" s="31">
        <v>3799.7843484925129</v>
      </c>
      <c r="E92" s="29">
        <v>3520.6272751640336</v>
      </c>
      <c r="F92" s="31">
        <v>3432.9858963486067</v>
      </c>
      <c r="G92" s="28">
        <v>6257.2827015915818</v>
      </c>
      <c r="H92" s="28">
        <v>4476.8658118545036</v>
      </c>
      <c r="I92" s="28">
        <v>3925.8946659423623</v>
      </c>
      <c r="J92" s="28">
        <v>3760.6794211215588</v>
      </c>
      <c r="K92" s="28">
        <v>3524.4018526573573</v>
      </c>
      <c r="L92" s="28">
        <v>3786.6168389369545</v>
      </c>
      <c r="M92" s="28">
        <v>3395.9435145066573</v>
      </c>
      <c r="N92" s="28">
        <v>3471.6777355025215</v>
      </c>
      <c r="O92" s="28">
        <v>3280.7062301647948</v>
      </c>
      <c r="P92" s="28">
        <v>3001.5883927931231</v>
      </c>
      <c r="Q92" s="28">
        <v>2776.5604818835222</v>
      </c>
      <c r="R92" s="28">
        <v>2756.4243666970701</v>
      </c>
      <c r="S92" s="28">
        <v>2803.7524973191485</v>
      </c>
      <c r="T92" s="28">
        <v>2846.4571825626576</v>
      </c>
      <c r="U92" s="28">
        <v>2911.9656039352176</v>
      </c>
      <c r="V92" s="28">
        <v>3095.1423986990326</v>
      </c>
      <c r="W92" s="28">
        <v>2986.4116776942983</v>
      </c>
      <c r="X92" s="28">
        <v>3075.5490829990022</v>
      </c>
      <c r="Y92" s="28">
        <v>3161.4256903997634</v>
      </c>
      <c r="Z92" s="28">
        <v>3198.7840994386561</v>
      </c>
      <c r="AA92" s="28">
        <v>3261.0858042901318</v>
      </c>
      <c r="AB92" s="28">
        <v>3316.9319804176644</v>
      </c>
      <c r="AC92" s="28">
        <v>3349.3759952410728</v>
      </c>
      <c r="AD92" s="28">
        <v>3426.3645645920978</v>
      </c>
      <c r="AE92" s="28">
        <v>3469.9075043897419</v>
      </c>
      <c r="AF92" s="28">
        <v>3514.133310235482</v>
      </c>
      <c r="AG92" s="28">
        <v>3551.8336426310657</v>
      </c>
    </row>
    <row r="93" spans="1:33" x14ac:dyDescent="0.3">
      <c r="A93" t="s">
        <v>256</v>
      </c>
      <c r="B93" t="s">
        <v>247</v>
      </c>
      <c r="C93" s="28">
        <v>55.489250000000538</v>
      </c>
      <c r="D93" s="31">
        <v>50.499250000000757</v>
      </c>
      <c r="E93" s="29">
        <v>49.127999999990607</v>
      </c>
      <c r="F93" s="31">
        <v>49.127999999990607</v>
      </c>
      <c r="G93" s="28">
        <v>49.127999999990607</v>
      </c>
      <c r="H93" s="28">
        <v>49.127999999990607</v>
      </c>
      <c r="I93" s="28">
        <v>49.127999999990607</v>
      </c>
      <c r="J93" s="28">
        <v>49.127999999990607</v>
      </c>
      <c r="K93" s="28">
        <v>49.127999999990607</v>
      </c>
      <c r="L93" s="28">
        <v>49.127999999990607</v>
      </c>
      <c r="M93" s="28">
        <v>49.127999999990607</v>
      </c>
      <c r="N93" s="28">
        <v>49.127999999990607</v>
      </c>
      <c r="O93" s="28">
        <v>49.127999999990607</v>
      </c>
      <c r="P93" s="28">
        <v>49.127999999990607</v>
      </c>
      <c r="Q93" s="28">
        <v>49.127999999990607</v>
      </c>
      <c r="R93" s="28">
        <v>49.127999999990607</v>
      </c>
      <c r="S93" s="28">
        <v>49.127999999990607</v>
      </c>
      <c r="T93" s="28">
        <v>49.127999999990607</v>
      </c>
      <c r="U93" s="28">
        <v>49.127999999990607</v>
      </c>
      <c r="V93" s="28">
        <v>49.127999999990607</v>
      </c>
      <c r="W93" s="28">
        <v>49.127999999990607</v>
      </c>
      <c r="X93" s="28">
        <v>49.127999999990607</v>
      </c>
      <c r="Y93" s="28">
        <v>49.127999999990607</v>
      </c>
      <c r="Z93" s="28">
        <v>49.127999999990607</v>
      </c>
      <c r="AA93" s="28">
        <v>49.127999999990607</v>
      </c>
      <c r="AB93" s="28">
        <v>49.127999999990607</v>
      </c>
      <c r="AC93" s="28">
        <v>49.127999999990607</v>
      </c>
      <c r="AD93" s="28">
        <v>49.127999999990607</v>
      </c>
      <c r="AE93" s="28">
        <v>49.127999999990607</v>
      </c>
      <c r="AF93" s="28">
        <v>49.127999999990607</v>
      </c>
      <c r="AG93" s="28">
        <v>49.127999999990607</v>
      </c>
    </row>
    <row r="94" spans="1:33" x14ac:dyDescent="0.3">
      <c r="A94" s="30"/>
      <c r="B94" t="s">
        <v>257</v>
      </c>
      <c r="C94" s="28">
        <v>61.493674978642986</v>
      </c>
      <c r="D94" s="31">
        <v>62.344778345798005</v>
      </c>
      <c r="E94" s="29">
        <v>61.509252500000002</v>
      </c>
      <c r="F94" s="31">
        <v>61.509252500000002</v>
      </c>
      <c r="G94" s="28">
        <v>61.509252500000002</v>
      </c>
      <c r="H94" s="28">
        <v>61.509252500000002</v>
      </c>
      <c r="I94" s="28">
        <v>61.509252500000002</v>
      </c>
      <c r="J94" s="28">
        <v>61.509252500000002</v>
      </c>
      <c r="K94" s="28">
        <v>61.509252500000002</v>
      </c>
      <c r="L94" s="28">
        <v>61.509252500000002</v>
      </c>
      <c r="M94" s="28">
        <v>61.509252500000002</v>
      </c>
      <c r="N94" s="28">
        <v>61.509252500000002</v>
      </c>
      <c r="O94" s="28">
        <v>61.509252500000002</v>
      </c>
      <c r="P94" s="28">
        <v>61.509252500000002</v>
      </c>
      <c r="Q94" s="28">
        <v>61.509252500000002</v>
      </c>
      <c r="R94" s="28">
        <v>61.509252500000002</v>
      </c>
      <c r="S94" s="28">
        <v>61.509252500000002</v>
      </c>
      <c r="T94" s="28">
        <v>61.509252500000002</v>
      </c>
      <c r="U94" s="28">
        <v>61.509252500000002</v>
      </c>
      <c r="V94" s="28">
        <v>61.509252500000002</v>
      </c>
      <c r="W94" s="28">
        <v>61.509252500000002</v>
      </c>
      <c r="X94" s="28">
        <v>61.509252500000002</v>
      </c>
      <c r="Y94" s="28">
        <v>61.509252500000002</v>
      </c>
      <c r="Z94" s="28">
        <v>61.509252500000002</v>
      </c>
      <c r="AA94" s="28">
        <v>61.509252500000002</v>
      </c>
      <c r="AB94" s="28">
        <v>61.509252500000002</v>
      </c>
      <c r="AC94" s="28">
        <v>61.509252500000002</v>
      </c>
      <c r="AD94" s="28">
        <v>61.509252500000002</v>
      </c>
      <c r="AE94" s="28">
        <v>61.509252500000002</v>
      </c>
      <c r="AF94" s="28">
        <v>61.509252500000002</v>
      </c>
      <c r="AG94" s="28">
        <v>61.509252500000002</v>
      </c>
    </row>
    <row r="95" spans="1:33" x14ac:dyDescent="0.3">
      <c r="A95" s="30"/>
      <c r="B95" t="s">
        <v>258</v>
      </c>
      <c r="C95" s="28">
        <v>459.55249507923003</v>
      </c>
      <c r="D95" s="31">
        <v>483.16050719264098</v>
      </c>
      <c r="E95" s="29">
        <v>438.80561433795401</v>
      </c>
      <c r="F95" s="31">
        <v>438.80561433795401</v>
      </c>
      <c r="G95" s="28">
        <v>438.80561433795401</v>
      </c>
      <c r="H95" s="28">
        <v>438.80561433795401</v>
      </c>
      <c r="I95" s="28">
        <v>438.80561433795401</v>
      </c>
      <c r="J95" s="28">
        <v>438.80561433795401</v>
      </c>
      <c r="K95" s="28">
        <v>438.80561433795401</v>
      </c>
      <c r="L95" s="28">
        <v>438.80561433795401</v>
      </c>
      <c r="M95" s="28">
        <v>438.80561433795401</v>
      </c>
      <c r="N95" s="28">
        <v>438.80561433795401</v>
      </c>
      <c r="O95" s="28">
        <v>438.80561433795401</v>
      </c>
      <c r="P95" s="28">
        <v>438.80561433795401</v>
      </c>
      <c r="Q95" s="28">
        <v>438.80561433795401</v>
      </c>
      <c r="R95" s="28">
        <v>438.80561433795401</v>
      </c>
      <c r="S95" s="28">
        <v>438.80561433795401</v>
      </c>
      <c r="T95" s="28">
        <v>438.80561433795401</v>
      </c>
      <c r="U95" s="28">
        <v>438.80561433795401</v>
      </c>
      <c r="V95" s="28">
        <v>438.80561433795401</v>
      </c>
      <c r="W95" s="28">
        <v>438.80561433795401</v>
      </c>
      <c r="X95" s="28">
        <v>438.80561433795401</v>
      </c>
      <c r="Y95" s="28">
        <v>438.80561433795401</v>
      </c>
      <c r="Z95" s="28">
        <v>438.80561433795401</v>
      </c>
      <c r="AA95" s="28">
        <v>438.80561433795401</v>
      </c>
      <c r="AB95" s="28">
        <v>438.80561433795401</v>
      </c>
      <c r="AC95" s="28">
        <v>438.80561433795401</v>
      </c>
      <c r="AD95" s="28">
        <v>438.80561433795401</v>
      </c>
      <c r="AE95" s="28">
        <v>438.80561433795401</v>
      </c>
      <c r="AF95" s="28">
        <v>438.80561433795401</v>
      </c>
      <c r="AG95" s="28">
        <v>438.80561433795401</v>
      </c>
    </row>
    <row r="96" spans="1:33" x14ac:dyDescent="0.3">
      <c r="A96" s="30"/>
      <c r="B96" t="s">
        <v>259</v>
      </c>
      <c r="C96" s="28">
        <v>39.580750000000002</v>
      </c>
      <c r="D96" s="31">
        <v>43.119913735454404</v>
      </c>
      <c r="E96" s="29">
        <v>39.714678411818099</v>
      </c>
      <c r="F96" s="31">
        <v>39.714678411818099</v>
      </c>
      <c r="G96" s="28">
        <v>39.714678411818099</v>
      </c>
      <c r="H96" s="28">
        <v>39.714678411818099</v>
      </c>
      <c r="I96" s="28">
        <v>39.714678411818099</v>
      </c>
      <c r="J96" s="28">
        <v>39.714678411818099</v>
      </c>
      <c r="K96" s="28">
        <v>39.714678411818099</v>
      </c>
      <c r="L96" s="28">
        <v>39.714678411818099</v>
      </c>
      <c r="M96" s="28">
        <v>39.714678411818099</v>
      </c>
      <c r="N96" s="28">
        <v>39.714678411818099</v>
      </c>
      <c r="O96" s="28">
        <v>39.714678411818099</v>
      </c>
      <c r="P96" s="28">
        <v>39.714678411818099</v>
      </c>
      <c r="Q96" s="28">
        <v>39.714678411818099</v>
      </c>
      <c r="R96" s="28">
        <v>39.714678411818099</v>
      </c>
      <c r="S96" s="28">
        <v>39.714678411818099</v>
      </c>
      <c r="T96" s="28">
        <v>39.714678411818099</v>
      </c>
      <c r="U96" s="28">
        <v>39.714678411818099</v>
      </c>
      <c r="V96" s="28">
        <v>39.714678411818099</v>
      </c>
      <c r="W96" s="28">
        <v>39.714678411818099</v>
      </c>
      <c r="X96" s="28">
        <v>39.714678411818099</v>
      </c>
      <c r="Y96" s="28">
        <v>39.714678411818099</v>
      </c>
      <c r="Z96" s="28">
        <v>39.714678411818099</v>
      </c>
      <c r="AA96" s="28">
        <v>39.714678411818099</v>
      </c>
      <c r="AB96" s="28">
        <v>39.714678411818099</v>
      </c>
      <c r="AC96" s="28">
        <v>39.714678411818099</v>
      </c>
      <c r="AD96" s="28">
        <v>39.714678411818099</v>
      </c>
      <c r="AE96" s="28">
        <v>39.714678411818099</v>
      </c>
      <c r="AF96" s="28">
        <v>39.714678411818099</v>
      </c>
      <c r="AG96" s="28">
        <v>39.714678411818099</v>
      </c>
    </row>
    <row r="97" spans="1:34" x14ac:dyDescent="0.3">
      <c r="A97" s="30"/>
      <c r="B97" t="s">
        <v>253</v>
      </c>
      <c r="C97" s="28">
        <v>0.2399904368629997</v>
      </c>
      <c r="D97" s="31">
        <v>9.4181436863102874E-2</v>
      </c>
      <c r="E97" s="29">
        <v>0</v>
      </c>
      <c r="F97" s="31">
        <v>0</v>
      </c>
      <c r="G97" s="28">
        <v>0</v>
      </c>
      <c r="H97" s="28">
        <v>0</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row>
    <row r="98" spans="1:34" x14ac:dyDescent="0.3">
      <c r="A98" s="30"/>
      <c r="B98" t="s">
        <v>254</v>
      </c>
      <c r="C98" s="28">
        <v>583.36522471953981</v>
      </c>
      <c r="D98" s="31">
        <v>643.45934798421013</v>
      </c>
      <c r="E98" s="29">
        <v>582.10524072530097</v>
      </c>
      <c r="F98" s="31">
        <v>582.10524072530097</v>
      </c>
      <c r="G98" s="28">
        <v>582.10524072530097</v>
      </c>
      <c r="H98" s="28">
        <v>582.10524072530097</v>
      </c>
      <c r="I98" s="28">
        <v>225.72856733800523</v>
      </c>
      <c r="J98" s="28">
        <v>225.72856733800523</v>
      </c>
      <c r="K98" s="28">
        <v>225.72856733800523</v>
      </c>
      <c r="L98" s="28">
        <v>225.72856733800523</v>
      </c>
      <c r="M98" s="28">
        <v>225.72856733800523</v>
      </c>
      <c r="N98" s="28">
        <v>225.72856733800523</v>
      </c>
      <c r="O98" s="28">
        <v>225.72856733800523</v>
      </c>
      <c r="P98" s="28">
        <v>225.72856733800523</v>
      </c>
      <c r="Q98" s="28">
        <v>225.72856733800523</v>
      </c>
      <c r="R98" s="28">
        <v>225.72856733800523</v>
      </c>
      <c r="S98" s="28">
        <v>225.72856733800523</v>
      </c>
      <c r="T98" s="28">
        <v>225.72856733800523</v>
      </c>
      <c r="U98" s="28">
        <v>225.72856733800523</v>
      </c>
      <c r="V98" s="28">
        <v>225.72856733800523</v>
      </c>
      <c r="W98" s="28">
        <v>225.72856733800523</v>
      </c>
      <c r="X98" s="28">
        <v>225.72856733800523</v>
      </c>
      <c r="Y98" s="28">
        <v>225.72856733800523</v>
      </c>
      <c r="Z98" s="28">
        <v>225.72856733800523</v>
      </c>
      <c r="AA98" s="28">
        <v>225.72856733800523</v>
      </c>
      <c r="AB98" s="28">
        <v>225.72856733800523</v>
      </c>
      <c r="AC98" s="28">
        <v>225.72856733800523</v>
      </c>
      <c r="AD98" s="28">
        <v>225.72856733800523</v>
      </c>
      <c r="AE98" s="28">
        <v>225.72856733800523</v>
      </c>
      <c r="AF98" s="28">
        <v>225.72856733800523</v>
      </c>
      <c r="AG98" s="28">
        <v>225.72856733800523</v>
      </c>
    </row>
    <row r="99" spans="1:34" x14ac:dyDescent="0.3">
      <c r="A99" s="30"/>
      <c r="B99" t="s">
        <v>255</v>
      </c>
      <c r="C99" s="28">
        <v>872.88119945195012</v>
      </c>
      <c r="D99" s="31">
        <v>850.89328777811033</v>
      </c>
      <c r="E99" s="29">
        <v>789.87424647619991</v>
      </c>
      <c r="F99" s="31">
        <v>657.72983083446934</v>
      </c>
      <c r="G99" s="28">
        <v>556.1418773779327</v>
      </c>
      <c r="H99" s="28">
        <v>556.1418773779327</v>
      </c>
      <c r="I99" s="28">
        <v>556.1418773779327</v>
      </c>
      <c r="J99" s="28">
        <v>556.1418773779327</v>
      </c>
      <c r="K99" s="28">
        <v>556.1418773779327</v>
      </c>
      <c r="L99" s="28">
        <v>556.1418773779327</v>
      </c>
      <c r="M99" s="28">
        <v>556.1418773779327</v>
      </c>
      <c r="N99" s="28">
        <v>556.1418773779327</v>
      </c>
      <c r="O99" s="28">
        <v>556.1418773779327</v>
      </c>
      <c r="P99" s="28">
        <v>556.1418773779327</v>
      </c>
      <c r="Q99" s="28">
        <v>556.1418773779327</v>
      </c>
      <c r="R99" s="28">
        <v>556.1418773779327</v>
      </c>
      <c r="S99" s="28">
        <v>556.1418773779327</v>
      </c>
      <c r="T99" s="28">
        <v>556.1418773779327</v>
      </c>
      <c r="U99" s="28">
        <v>556.1418773779327</v>
      </c>
      <c r="V99" s="28">
        <v>556.1418773779327</v>
      </c>
      <c r="W99" s="28">
        <v>556.1418773779327</v>
      </c>
      <c r="X99" s="28">
        <v>556.1418773779327</v>
      </c>
      <c r="Y99" s="28">
        <v>556.1418773779327</v>
      </c>
      <c r="Z99" s="28">
        <v>556.1418773779327</v>
      </c>
      <c r="AA99" s="28">
        <v>556.1418773779327</v>
      </c>
      <c r="AB99" s="28">
        <v>556.1418773779327</v>
      </c>
      <c r="AC99" s="28">
        <v>556.1418773779327</v>
      </c>
      <c r="AD99" s="28">
        <v>556.1418773779327</v>
      </c>
      <c r="AE99" s="28">
        <v>556.1418773779327</v>
      </c>
      <c r="AF99" s="28">
        <v>556.1418773779327</v>
      </c>
      <c r="AG99" s="28">
        <v>556.1418773779327</v>
      </c>
    </row>
    <row r="100" spans="1:34" x14ac:dyDescent="0.3">
      <c r="A100" t="s">
        <v>260</v>
      </c>
      <c r="C100" s="28">
        <v>0</v>
      </c>
      <c r="D100" s="31">
        <v>0</v>
      </c>
      <c r="E100" s="29">
        <v>0</v>
      </c>
      <c r="F100" s="31">
        <v>66.20678776231216</v>
      </c>
      <c r="G100" s="28">
        <v>-553.62261486730131</v>
      </c>
      <c r="H100" s="28">
        <v>9.2437735404964769</v>
      </c>
      <c r="I100" s="28">
        <v>-7.8868949210154824</v>
      </c>
      <c r="J100" s="28">
        <v>-21.739725096304028</v>
      </c>
      <c r="K100" s="28">
        <v>-50.028749658420566</v>
      </c>
      <c r="L100" s="28">
        <v>-760.93167657680897</v>
      </c>
      <c r="M100" s="28">
        <v>-331.53752309565607</v>
      </c>
      <c r="N100" s="28">
        <v>-342.07377990921668</v>
      </c>
      <c r="O100" s="28">
        <v>-520.26048427582282</v>
      </c>
      <c r="P100" s="28">
        <v>-835.91834561075666</v>
      </c>
      <c r="Q100" s="28">
        <v>-1188.8175035721652</v>
      </c>
      <c r="R100" s="28">
        <v>-1344.4992614950534</v>
      </c>
      <c r="S100" s="28">
        <v>-1422.5011319090918</v>
      </c>
      <c r="T100" s="28">
        <v>-1495.307949772432</v>
      </c>
      <c r="U100" s="28">
        <v>-1555.2799269397947</v>
      </c>
      <c r="V100" s="28">
        <v>-1742.675340209913</v>
      </c>
      <c r="W100" s="28">
        <v>-1725.8717363554169</v>
      </c>
      <c r="X100" s="28">
        <v>-1773.4097446086453</v>
      </c>
      <c r="Y100" s="28">
        <v>-1841.6572307128954</v>
      </c>
      <c r="Z100" s="28">
        <v>-1947.7105283068158</v>
      </c>
      <c r="AA100" s="28">
        <v>-2028.2180076547447</v>
      </c>
      <c r="AB100" s="28">
        <v>-2119.2358440267344</v>
      </c>
      <c r="AC100" s="28">
        <v>-2222.313118034057</v>
      </c>
      <c r="AD100" s="28">
        <v>-2287.4400660194078</v>
      </c>
      <c r="AE100" s="28">
        <v>-2380.6628324432677</v>
      </c>
      <c r="AF100" s="28">
        <v>-2470.0369391142667</v>
      </c>
      <c r="AG100" s="28">
        <v>-2558.6964557604733</v>
      </c>
    </row>
    <row r="101" spans="1:34" x14ac:dyDescent="0.3">
      <c r="A101" s="30"/>
      <c r="C101" s="28">
        <v>35030.006763533987</v>
      </c>
      <c r="D101" s="28">
        <v>35533.646567066848</v>
      </c>
      <c r="E101" s="29">
        <v>37868.812980048948</v>
      </c>
      <c r="F101" s="28">
        <v>38313.872710790623</v>
      </c>
      <c r="G101" s="28">
        <v>37431.885473836075</v>
      </c>
      <c r="H101" s="28">
        <v>39153.390736864269</v>
      </c>
      <c r="I101" s="28">
        <v>40327.865711389219</v>
      </c>
      <c r="J101" s="28">
        <v>41181.348765978117</v>
      </c>
      <c r="K101" s="28">
        <v>42214.434312392834</v>
      </c>
      <c r="L101" s="28">
        <v>44164.291284732717</v>
      </c>
      <c r="M101" s="28">
        <v>44490.29732671089</v>
      </c>
      <c r="N101" s="28">
        <v>44949.834219410113</v>
      </c>
      <c r="O101" s="28">
        <v>45943.128163688889</v>
      </c>
      <c r="P101" s="28">
        <v>47140.236919295741</v>
      </c>
      <c r="Q101" s="28">
        <v>48330.444426149428</v>
      </c>
      <c r="R101" s="28">
        <v>49068.372254835544</v>
      </c>
      <c r="S101" s="28">
        <v>49754.072021752174</v>
      </c>
      <c r="T101" s="28">
        <v>50394.257049848435</v>
      </c>
      <c r="U101" s="28">
        <v>51099.359011553672</v>
      </c>
      <c r="V101" s="28">
        <v>51838.170599591722</v>
      </c>
      <c r="W101" s="28">
        <v>52418.336014472457</v>
      </c>
      <c r="X101" s="28">
        <v>53175.266593345856</v>
      </c>
      <c r="Y101" s="28">
        <v>54039.464184949269</v>
      </c>
      <c r="Z101" s="28">
        <v>54814.156965991882</v>
      </c>
      <c r="AA101" s="28">
        <v>55624.137077089574</v>
      </c>
      <c r="AB101" s="28">
        <v>56436.829894679031</v>
      </c>
      <c r="AC101" s="28">
        <v>57159.431100396607</v>
      </c>
      <c r="AD101" s="28">
        <v>57984.821901819341</v>
      </c>
      <c r="AE101" s="28">
        <v>58753.862795909226</v>
      </c>
      <c r="AF101" s="28">
        <v>59503.170379723349</v>
      </c>
      <c r="AG101" s="28">
        <v>60199.249686458468</v>
      </c>
      <c r="AH101" s="37"/>
    </row>
    <row r="102" spans="1:34" x14ac:dyDescent="0.3">
      <c r="A102" s="8" t="s">
        <v>261</v>
      </c>
      <c r="B102" s="8"/>
      <c r="C102" s="25"/>
      <c r="D102" s="26"/>
      <c r="E102" s="27"/>
      <c r="F102" s="38"/>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4" x14ac:dyDescent="0.3">
      <c r="A103" s="30"/>
      <c r="B103" t="s">
        <v>246</v>
      </c>
      <c r="C103" s="28">
        <v>5100.5</v>
      </c>
      <c r="D103" s="31">
        <v>5100.5</v>
      </c>
      <c r="E103" s="29">
        <v>5100.5</v>
      </c>
      <c r="F103" s="31">
        <v>5100.5</v>
      </c>
      <c r="G103" s="28">
        <v>5100.5</v>
      </c>
      <c r="H103" s="28">
        <v>5100.5</v>
      </c>
      <c r="I103" s="28">
        <v>5100.5</v>
      </c>
      <c r="J103" s="28">
        <v>5100.5</v>
      </c>
      <c r="K103" s="28">
        <v>5103.6169276688333</v>
      </c>
      <c r="L103" s="28">
        <v>5111.5026489127904</v>
      </c>
      <c r="M103" s="28">
        <v>5113.9295579979007</v>
      </c>
      <c r="N103" s="28">
        <v>5117.2102634483836</v>
      </c>
      <c r="O103" s="28">
        <v>5124.4613392995216</v>
      </c>
      <c r="P103" s="28">
        <v>5132.8934661266167</v>
      </c>
      <c r="Q103" s="28">
        <v>5142.4605986501319</v>
      </c>
      <c r="R103" s="28">
        <v>5148.7733931084867</v>
      </c>
      <c r="S103" s="28">
        <v>5154.7557270045145</v>
      </c>
      <c r="T103" s="28">
        <v>5160.4096772393295</v>
      </c>
      <c r="U103" s="28">
        <v>5166.1312975291412</v>
      </c>
      <c r="V103" s="28">
        <v>5171.6940008512329</v>
      </c>
      <c r="W103" s="28">
        <v>5175.9473051539289</v>
      </c>
      <c r="X103" s="28">
        <v>5181.8115094434997</v>
      </c>
      <c r="Y103" s="28">
        <v>5188.7088385406614</v>
      </c>
      <c r="Z103" s="28">
        <v>5195.0592466363332</v>
      </c>
      <c r="AA103" s="28">
        <v>5201.919443848411</v>
      </c>
      <c r="AB103" s="28">
        <v>5209.0091243834522</v>
      </c>
      <c r="AC103" s="28">
        <v>5215.3722671008363</v>
      </c>
      <c r="AD103" s="28">
        <v>5222.8215437072731</v>
      </c>
      <c r="AE103" s="28">
        <v>5229.7791004281962</v>
      </c>
      <c r="AF103" s="28">
        <v>5236.6324241542115</v>
      </c>
      <c r="AG103" s="28">
        <v>5242.9581765061666</v>
      </c>
    </row>
    <row r="104" spans="1:34" x14ac:dyDescent="0.3">
      <c r="A104" s="30"/>
      <c r="B104" t="s">
        <v>247</v>
      </c>
      <c r="C104" s="28">
        <v>985.89007802829622</v>
      </c>
      <c r="D104" s="31">
        <v>1003.5989938108195</v>
      </c>
      <c r="E104" s="29">
        <v>1011.9387556241982</v>
      </c>
      <c r="F104" s="31">
        <v>977.13302147912361</v>
      </c>
      <c r="G104" s="28">
        <v>1045.3609258859876</v>
      </c>
      <c r="H104" s="28">
        <v>1202.6274652476195</v>
      </c>
      <c r="I104" s="28">
        <v>1312.7451085833395</v>
      </c>
      <c r="J104" s="28">
        <v>1312.7451085833395</v>
      </c>
      <c r="K104" s="28">
        <v>1318.28730638549</v>
      </c>
      <c r="L104" s="28">
        <v>1333.0919158358872</v>
      </c>
      <c r="M104" s="28">
        <v>1337.8962211163919</v>
      </c>
      <c r="N104" s="28">
        <v>1344.375337537025</v>
      </c>
      <c r="O104" s="28">
        <v>1358.1518410965252</v>
      </c>
      <c r="P104" s="28">
        <v>1374.9478123462372</v>
      </c>
      <c r="Q104" s="28">
        <v>1394.2366455336512</v>
      </c>
      <c r="R104" s="28">
        <v>1407.090860219801</v>
      </c>
      <c r="S104" s="28">
        <v>1419.296421864685</v>
      </c>
      <c r="T104" s="28">
        <v>1430.8482626227553</v>
      </c>
      <c r="U104" s="28">
        <v>1444.0570498473905</v>
      </c>
      <c r="V104" s="28">
        <v>1458.4350770393978</v>
      </c>
      <c r="W104" s="28">
        <v>1469.5314346221426</v>
      </c>
      <c r="X104" s="28">
        <v>1484.960643516604</v>
      </c>
      <c r="Y104" s="28">
        <v>1503.3014600172801</v>
      </c>
      <c r="Z104" s="28">
        <v>1520.4040430832736</v>
      </c>
      <c r="AA104" s="28">
        <v>1539.1019621962259</v>
      </c>
      <c r="AB104" s="28">
        <v>1558.6768245094222</v>
      </c>
      <c r="AC104" s="28">
        <v>1576.4857197050533</v>
      </c>
      <c r="AD104" s="28">
        <v>1597.5998457800254</v>
      </c>
      <c r="AE104" s="28">
        <v>1617.6194944030756</v>
      </c>
      <c r="AF104" s="28">
        <v>1637.6336208476287</v>
      </c>
      <c r="AG104" s="28">
        <v>1656.3875784683423</v>
      </c>
    </row>
    <row r="105" spans="1:34" x14ac:dyDescent="0.3">
      <c r="A105" s="30"/>
      <c r="B105" t="s">
        <v>248</v>
      </c>
      <c r="C105" s="28">
        <v>650.87069244975157</v>
      </c>
      <c r="D105" s="31">
        <v>746.14734082280154</v>
      </c>
      <c r="E105" s="29">
        <v>809.05117553261266</v>
      </c>
      <c r="F105" s="31">
        <v>911.53631668559319</v>
      </c>
      <c r="G105" s="28">
        <v>1102.3887447651257</v>
      </c>
      <c r="H105" s="28">
        <v>1139.0159336511995</v>
      </c>
      <c r="I105" s="28">
        <v>1170.2088950931343</v>
      </c>
      <c r="J105" s="28">
        <v>1288.742148572486</v>
      </c>
      <c r="K105" s="28">
        <v>1318.8589063867348</v>
      </c>
      <c r="L105" s="28">
        <v>1442.8956727949994</v>
      </c>
      <c r="M105" s="28">
        <v>1493.7390091459035</v>
      </c>
      <c r="N105" s="28">
        <v>1578.0739993438865</v>
      </c>
      <c r="O105" s="28">
        <v>1799.3515235871018</v>
      </c>
      <c r="P105" s="28">
        <v>2029.8130494025474</v>
      </c>
      <c r="Q105" s="28">
        <v>2264.6689474317504</v>
      </c>
      <c r="R105" s="28">
        <v>2403.1012411579504</v>
      </c>
      <c r="S105" s="28">
        <v>2526.8529322830072</v>
      </c>
      <c r="T105" s="28">
        <v>2638.3595653257034</v>
      </c>
      <c r="U105" s="28">
        <v>2760.5382720952357</v>
      </c>
      <c r="V105" s="28">
        <v>2887.2828946464629</v>
      </c>
      <c r="W105" s="28">
        <v>2980.557386131004</v>
      </c>
      <c r="X105" s="28">
        <v>3104.969733799589</v>
      </c>
      <c r="Y105" s="28">
        <v>3245.8455610813457</v>
      </c>
      <c r="Z105" s="28">
        <v>3369.7761663438423</v>
      </c>
      <c r="AA105" s="28">
        <v>3498.5182406592153</v>
      </c>
      <c r="AB105" s="28">
        <v>3626.6060495176016</v>
      </c>
      <c r="AC105" s="28">
        <v>3737.444139447683</v>
      </c>
      <c r="AD105" s="28">
        <v>3863.7458195632771</v>
      </c>
      <c r="AE105" s="28">
        <v>3978.4624033257123</v>
      </c>
      <c r="AF105" s="28">
        <v>4088.9734077134162</v>
      </c>
      <c r="AG105" s="28">
        <v>4189.261783761237</v>
      </c>
    </row>
    <row r="106" spans="1:34" x14ac:dyDescent="0.3">
      <c r="A106" s="30"/>
      <c r="B106" t="s">
        <v>249</v>
      </c>
      <c r="C106" s="28">
        <v>0</v>
      </c>
      <c r="D106" s="31">
        <v>0</v>
      </c>
      <c r="E106" s="29">
        <v>0</v>
      </c>
      <c r="F106" s="31">
        <v>0</v>
      </c>
      <c r="G106" s="28">
        <v>0</v>
      </c>
      <c r="H106" s="28">
        <v>0</v>
      </c>
      <c r="I106" s="28">
        <v>0</v>
      </c>
      <c r="J106" s="28">
        <v>0</v>
      </c>
      <c r="K106" s="28">
        <v>0</v>
      </c>
      <c r="L106" s="28">
        <v>0</v>
      </c>
      <c r="M106" s="28">
        <v>0</v>
      </c>
      <c r="N106" s="28">
        <v>0</v>
      </c>
      <c r="O106" s="28">
        <v>0</v>
      </c>
      <c r="P106" s="28">
        <v>0</v>
      </c>
      <c r="Q106" s="28">
        <v>0</v>
      </c>
      <c r="R106" s="28">
        <v>0</v>
      </c>
      <c r="S106" s="28">
        <v>0</v>
      </c>
      <c r="T106" s="28">
        <v>0</v>
      </c>
      <c r="U106" s="28">
        <v>0</v>
      </c>
      <c r="V106" s="28">
        <v>0</v>
      </c>
      <c r="W106" s="28">
        <v>0</v>
      </c>
      <c r="X106" s="28">
        <v>0</v>
      </c>
      <c r="Y106" s="28">
        <v>0</v>
      </c>
      <c r="Z106" s="28">
        <v>0</v>
      </c>
      <c r="AA106" s="28">
        <v>0</v>
      </c>
      <c r="AB106" s="28">
        <v>0</v>
      </c>
      <c r="AC106" s="28">
        <v>0</v>
      </c>
      <c r="AD106" s="28">
        <v>0</v>
      </c>
      <c r="AE106" s="28">
        <v>0</v>
      </c>
      <c r="AF106" s="28">
        <v>0</v>
      </c>
      <c r="AG106" s="28">
        <v>0</v>
      </c>
    </row>
    <row r="107" spans="1:34" x14ac:dyDescent="0.3">
      <c r="A107" s="30"/>
      <c r="B107" t="s">
        <v>250</v>
      </c>
      <c r="C107" s="28">
        <v>129.85463904123424</v>
      </c>
      <c r="D107" s="31">
        <v>169.55571465312741</v>
      </c>
      <c r="E107" s="29">
        <v>229.35553434048271</v>
      </c>
      <c r="F107" s="31">
        <v>298.75769483470077</v>
      </c>
      <c r="G107" s="28">
        <v>347.44697754600179</v>
      </c>
      <c r="H107" s="28">
        <v>395.34133214636728</v>
      </c>
      <c r="I107" s="28">
        <v>442.45755733034264</v>
      </c>
      <c r="J107" s="28">
        <v>490.04942781512824</v>
      </c>
      <c r="K107" s="28">
        <v>538.11108988080241</v>
      </c>
      <c r="L107" s="28">
        <v>586.62982739685299</v>
      </c>
      <c r="M107" s="28">
        <v>635.56467311578842</v>
      </c>
      <c r="N107" s="28">
        <v>684.95194033499934</v>
      </c>
      <c r="O107" s="28">
        <v>734.77772466332237</v>
      </c>
      <c r="P107" s="28">
        <v>785.01657126863506</v>
      </c>
      <c r="Q107" s="28">
        <v>835.67271136790282</v>
      </c>
      <c r="R107" s="28">
        <v>886.74640542980171</v>
      </c>
      <c r="S107" s="28">
        <v>938.24422035405053</v>
      </c>
      <c r="T107" s="28">
        <v>990.16245811674594</v>
      </c>
      <c r="U107" s="28">
        <v>1042.4882479325972</v>
      </c>
      <c r="V107" s="28">
        <v>1095.215668465059</v>
      </c>
      <c r="W107" s="28">
        <v>1148.3279560978658</v>
      </c>
      <c r="X107" s="28">
        <v>1201.8223625646833</v>
      </c>
      <c r="Y107" s="28">
        <v>1255.7115040548363</v>
      </c>
      <c r="Z107" s="28">
        <v>1309.9976690927695</v>
      </c>
      <c r="AA107" s="28">
        <v>1364.6818111376992</v>
      </c>
      <c r="AB107" s="28">
        <v>1419.7504457406367</v>
      </c>
      <c r="AC107" s="28">
        <v>1475.2023066671472</v>
      </c>
      <c r="AD107" s="28">
        <v>1531.02702150343</v>
      </c>
      <c r="AE107" s="28">
        <v>1587.2223258402435</v>
      </c>
      <c r="AF107" s="28">
        <v>1643.78230930263</v>
      </c>
      <c r="AG107" s="28">
        <v>1700.6948466119563</v>
      </c>
    </row>
    <row r="108" spans="1:34" x14ac:dyDescent="0.3">
      <c r="A108" s="30"/>
      <c r="B108" t="s">
        <v>251</v>
      </c>
      <c r="C108" s="28">
        <v>0</v>
      </c>
      <c r="D108" s="31">
        <v>0</v>
      </c>
      <c r="E108" s="29">
        <v>0</v>
      </c>
      <c r="F108" s="31">
        <v>0</v>
      </c>
      <c r="G108" s="28">
        <v>63.34503396935142</v>
      </c>
      <c r="H108" s="28">
        <v>230.78695989831027</v>
      </c>
      <c r="I108" s="28">
        <v>309.79387468118586</v>
      </c>
      <c r="J108" s="28">
        <v>526.22748605190861</v>
      </c>
      <c r="K108" s="28">
        <v>988.09646503395243</v>
      </c>
      <c r="L108" s="28">
        <v>1392.877616434939</v>
      </c>
      <c r="M108" s="28">
        <v>1414.5923235335044</v>
      </c>
      <c r="N108" s="28">
        <v>1435.2865095759114</v>
      </c>
      <c r="O108" s="28">
        <v>1442.4792306173622</v>
      </c>
      <c r="P108" s="28">
        <v>1530.4323396355694</v>
      </c>
      <c r="Q108" s="28">
        <v>1591.0290816183699</v>
      </c>
      <c r="R108" s="28">
        <v>1624.1121505192775</v>
      </c>
      <c r="S108" s="28">
        <v>1660.2971119121735</v>
      </c>
      <c r="T108" s="28">
        <v>1698.5617418115717</v>
      </c>
      <c r="U108" s="28">
        <v>1744.582268940045</v>
      </c>
      <c r="V108" s="28">
        <v>1795.5927496009776</v>
      </c>
      <c r="W108" s="28">
        <v>1841.1529563754264</v>
      </c>
      <c r="X108" s="28">
        <v>1901.0664624344402</v>
      </c>
      <c r="Y108" s="28">
        <v>1973.0169246428013</v>
      </c>
      <c r="Z108" s="28">
        <v>2034.6037442734957</v>
      </c>
      <c r="AA108" s="28">
        <v>2097.8354938552502</v>
      </c>
      <c r="AB108" s="28">
        <v>2159.0765946885708</v>
      </c>
      <c r="AC108" s="28">
        <v>2213.1067496301271</v>
      </c>
      <c r="AD108" s="28">
        <v>2276.7180225432298</v>
      </c>
      <c r="AE108" s="28">
        <v>2337.376279117309</v>
      </c>
      <c r="AF108" s="28">
        <v>2395.2463139523561</v>
      </c>
      <c r="AG108" s="28">
        <v>2450.075757031419</v>
      </c>
    </row>
    <row r="109" spans="1:34" x14ac:dyDescent="0.3">
      <c r="A109" s="30"/>
      <c r="B109" t="s">
        <v>252</v>
      </c>
      <c r="C109" s="28">
        <v>28.168845634671221</v>
      </c>
      <c r="D109" s="31">
        <v>27.255816397753435</v>
      </c>
      <c r="E109" s="29">
        <v>27.379198723678247</v>
      </c>
      <c r="F109" s="31">
        <v>24.546155702678487</v>
      </c>
      <c r="G109" s="28">
        <v>24.546155702678487</v>
      </c>
      <c r="H109" s="28">
        <v>24.546155702678487</v>
      </c>
      <c r="I109" s="28">
        <v>24.546155702678487</v>
      </c>
      <c r="J109" s="28">
        <v>24.546155702678487</v>
      </c>
      <c r="K109" s="28">
        <v>24.546155702678487</v>
      </c>
      <c r="L109" s="28">
        <v>103.85110274527503</v>
      </c>
      <c r="M109" s="28">
        <v>103.851102745275</v>
      </c>
      <c r="N109" s="28">
        <v>103.85110274527501</v>
      </c>
      <c r="O109" s="28">
        <v>103.85110274527503</v>
      </c>
      <c r="P109" s="28">
        <v>103.85110274527501</v>
      </c>
      <c r="Q109" s="28">
        <v>103.85110274527501</v>
      </c>
      <c r="R109" s="28">
        <v>103.85110274527503</v>
      </c>
      <c r="S109" s="28">
        <v>103.85110274527501</v>
      </c>
      <c r="T109" s="28">
        <v>103.85110274527503</v>
      </c>
      <c r="U109" s="28">
        <v>103.85110274527501</v>
      </c>
      <c r="V109" s="28">
        <v>103.85110274527501</v>
      </c>
      <c r="W109" s="28">
        <v>103.85110274527503</v>
      </c>
      <c r="X109" s="28">
        <v>103.85110274527501</v>
      </c>
      <c r="Y109" s="28">
        <v>103.85110274527503</v>
      </c>
      <c r="Z109" s="28">
        <v>103.85110274527501</v>
      </c>
      <c r="AA109" s="28">
        <v>103.85110274527503</v>
      </c>
      <c r="AB109" s="28">
        <v>103.85110274527503</v>
      </c>
      <c r="AC109" s="28">
        <v>103.85110274527503</v>
      </c>
      <c r="AD109" s="28">
        <v>103.85110274527501</v>
      </c>
      <c r="AE109" s="28">
        <v>103.85110274527501</v>
      </c>
      <c r="AF109" s="28">
        <v>103.85110274527503</v>
      </c>
      <c r="AG109" s="28">
        <v>103.85110274527503</v>
      </c>
    </row>
    <row r="110" spans="1:34" x14ac:dyDescent="0.3">
      <c r="A110" s="30"/>
      <c r="B110" t="s">
        <v>262</v>
      </c>
      <c r="C110" s="28">
        <v>780</v>
      </c>
      <c r="D110" s="31">
        <v>780</v>
      </c>
      <c r="E110" s="29">
        <v>780</v>
      </c>
      <c r="F110" s="31">
        <v>780</v>
      </c>
      <c r="G110" s="28">
        <v>780</v>
      </c>
      <c r="H110" s="28">
        <v>400</v>
      </c>
      <c r="I110" s="28">
        <v>400</v>
      </c>
      <c r="J110" s="28">
        <v>400</v>
      </c>
      <c r="K110" s="28">
        <v>400</v>
      </c>
      <c r="L110" s="28">
        <v>400</v>
      </c>
      <c r="M110" s="28">
        <v>400</v>
      </c>
      <c r="N110" s="28">
        <v>400</v>
      </c>
      <c r="O110" s="28">
        <v>400</v>
      </c>
      <c r="P110" s="28">
        <v>400</v>
      </c>
      <c r="Q110" s="28">
        <v>400</v>
      </c>
      <c r="R110" s="28">
        <v>400</v>
      </c>
      <c r="S110" s="28">
        <v>400</v>
      </c>
      <c r="T110" s="28">
        <v>400</v>
      </c>
      <c r="U110" s="28">
        <v>400</v>
      </c>
      <c r="V110" s="28">
        <v>400</v>
      </c>
      <c r="W110" s="28">
        <v>400</v>
      </c>
      <c r="X110" s="28">
        <v>400</v>
      </c>
      <c r="Y110" s="28">
        <v>400</v>
      </c>
      <c r="Z110" s="28">
        <v>400</v>
      </c>
      <c r="AA110" s="28">
        <v>400</v>
      </c>
      <c r="AB110" s="28">
        <v>400</v>
      </c>
      <c r="AC110" s="28">
        <v>400</v>
      </c>
      <c r="AD110" s="28">
        <v>400</v>
      </c>
      <c r="AE110" s="28">
        <v>400</v>
      </c>
      <c r="AF110" s="28">
        <v>400</v>
      </c>
      <c r="AG110" s="28">
        <v>400</v>
      </c>
    </row>
    <row r="111" spans="1:34" x14ac:dyDescent="0.3">
      <c r="A111" s="30"/>
      <c r="B111" t="s">
        <v>263</v>
      </c>
      <c r="C111" s="28">
        <v>750</v>
      </c>
      <c r="D111" s="31">
        <v>750</v>
      </c>
      <c r="E111" s="29">
        <v>750</v>
      </c>
      <c r="F111" s="31">
        <v>750</v>
      </c>
      <c r="G111" s="28">
        <v>750</v>
      </c>
      <c r="H111" s="28">
        <v>750</v>
      </c>
      <c r="I111" s="28">
        <v>750</v>
      </c>
      <c r="J111" s="28">
        <v>750</v>
      </c>
      <c r="K111" s="28">
        <v>750</v>
      </c>
      <c r="L111" s="28">
        <v>750</v>
      </c>
      <c r="M111" s="28">
        <v>750</v>
      </c>
      <c r="N111" s="28">
        <v>750</v>
      </c>
      <c r="O111" s="28">
        <v>750</v>
      </c>
      <c r="P111" s="28">
        <v>750</v>
      </c>
      <c r="Q111" s="28">
        <v>750</v>
      </c>
      <c r="R111" s="28">
        <v>750</v>
      </c>
      <c r="S111" s="28">
        <v>750</v>
      </c>
      <c r="T111" s="28">
        <v>750</v>
      </c>
      <c r="U111" s="28">
        <v>750</v>
      </c>
      <c r="V111" s="28">
        <v>750</v>
      </c>
      <c r="W111" s="28">
        <v>750</v>
      </c>
      <c r="X111" s="28">
        <v>750</v>
      </c>
      <c r="Y111" s="28">
        <v>750</v>
      </c>
      <c r="Z111" s="28">
        <v>750</v>
      </c>
      <c r="AA111" s="28">
        <v>750</v>
      </c>
      <c r="AB111" s="28">
        <v>750</v>
      </c>
      <c r="AC111" s="28">
        <v>750</v>
      </c>
      <c r="AD111" s="28">
        <v>750</v>
      </c>
      <c r="AE111" s="28">
        <v>750</v>
      </c>
      <c r="AF111" s="28">
        <v>750</v>
      </c>
      <c r="AG111" s="28">
        <v>750</v>
      </c>
    </row>
    <row r="112" spans="1:34" x14ac:dyDescent="0.3">
      <c r="A112" s="30"/>
      <c r="B112" t="s">
        <v>264</v>
      </c>
      <c r="C112" s="28">
        <v>605</v>
      </c>
      <c r="D112" s="31">
        <v>605</v>
      </c>
      <c r="E112" s="29">
        <v>605</v>
      </c>
      <c r="F112" s="31">
        <v>605</v>
      </c>
      <c r="G112" s="28">
        <v>605</v>
      </c>
      <c r="H112" s="28">
        <v>605</v>
      </c>
      <c r="I112" s="28">
        <v>605</v>
      </c>
      <c r="J112" s="28">
        <v>605</v>
      </c>
      <c r="K112" s="28">
        <v>605</v>
      </c>
      <c r="L112" s="28">
        <v>605</v>
      </c>
      <c r="M112" s="28">
        <v>605</v>
      </c>
      <c r="N112" s="28">
        <v>605</v>
      </c>
      <c r="O112" s="28">
        <v>605</v>
      </c>
      <c r="P112" s="28">
        <v>605</v>
      </c>
      <c r="Q112" s="28">
        <v>605</v>
      </c>
      <c r="R112" s="28">
        <v>605</v>
      </c>
      <c r="S112" s="28">
        <v>605</v>
      </c>
      <c r="T112" s="28">
        <v>605</v>
      </c>
      <c r="U112" s="28">
        <v>605</v>
      </c>
      <c r="V112" s="28">
        <v>605</v>
      </c>
      <c r="W112" s="28">
        <v>605</v>
      </c>
      <c r="X112" s="28">
        <v>605</v>
      </c>
      <c r="Y112" s="28">
        <v>605</v>
      </c>
      <c r="Z112" s="28">
        <v>605</v>
      </c>
      <c r="AA112" s="28">
        <v>605</v>
      </c>
      <c r="AB112" s="28">
        <v>605</v>
      </c>
      <c r="AC112" s="28">
        <v>605</v>
      </c>
      <c r="AD112" s="28">
        <v>605</v>
      </c>
      <c r="AE112" s="28">
        <v>605</v>
      </c>
      <c r="AF112" s="28">
        <v>605</v>
      </c>
      <c r="AG112" s="28">
        <v>605</v>
      </c>
    </row>
    <row r="113" spans="1:34" x14ac:dyDescent="0.3">
      <c r="A113" s="30"/>
      <c r="B113" t="s">
        <v>265</v>
      </c>
      <c r="C113" s="28">
        <v>6895.2842551539534</v>
      </c>
      <c r="D113" s="31">
        <v>7047.0578656845018</v>
      </c>
      <c r="E113" s="29">
        <v>7178.2246642209711</v>
      </c>
      <c r="F113" s="31">
        <v>7312.4731887020953</v>
      </c>
      <c r="G113" s="28">
        <v>7683.5878378691459</v>
      </c>
      <c r="H113" s="28">
        <v>8092.8178466461759</v>
      </c>
      <c r="I113" s="28">
        <v>8360.2515913906809</v>
      </c>
      <c r="J113" s="28">
        <v>8742.8103267255428</v>
      </c>
      <c r="K113" s="28">
        <v>9291.5168510584917</v>
      </c>
      <c r="L113" s="28">
        <v>9970.8487841207443</v>
      </c>
      <c r="M113" s="28">
        <v>10099.572887654764</v>
      </c>
      <c r="N113" s="28">
        <v>10263.749152985481</v>
      </c>
      <c r="O113" s="28">
        <v>10563.072762009109</v>
      </c>
      <c r="P113" s="28">
        <v>10956.954341524883</v>
      </c>
      <c r="Q113" s="28">
        <v>11331.919087347082</v>
      </c>
      <c r="R113" s="28">
        <v>11573.675153180591</v>
      </c>
      <c r="S113" s="28">
        <v>11803.297516163706</v>
      </c>
      <c r="T113" s="28">
        <v>12022.19280786138</v>
      </c>
      <c r="U113" s="28">
        <v>12261.648239089684</v>
      </c>
      <c r="V113" s="28">
        <v>12512.071493348405</v>
      </c>
      <c r="W113" s="28">
        <v>12719.368141125644</v>
      </c>
      <c r="X113" s="28">
        <v>12978.481814504092</v>
      </c>
      <c r="Y113" s="28">
        <v>13270.435391082199</v>
      </c>
      <c r="Z113" s="28">
        <v>13533.691972174989</v>
      </c>
      <c r="AA113" s="28">
        <v>13805.908054442078</v>
      </c>
      <c r="AB113" s="28">
        <v>14076.970141584959</v>
      </c>
      <c r="AC113" s="28">
        <v>14321.462285296122</v>
      </c>
      <c r="AD113" s="28">
        <v>14595.76335584251</v>
      </c>
      <c r="AE113" s="28">
        <v>14854.310705859811</v>
      </c>
      <c r="AF113" s="28">
        <v>15106.11917871552</v>
      </c>
      <c r="AG113" s="28">
        <v>15343.229245124394</v>
      </c>
      <c r="AH113" s="37"/>
    </row>
    <row r="114" spans="1:34" x14ac:dyDescent="0.3">
      <c r="A114" s="30"/>
      <c r="B114" t="s">
        <v>266</v>
      </c>
      <c r="C114" s="28">
        <v>2135</v>
      </c>
      <c r="D114" s="31">
        <v>2135</v>
      </c>
      <c r="E114" s="29">
        <v>2135</v>
      </c>
      <c r="F114" s="31">
        <v>2135</v>
      </c>
      <c r="G114" s="28">
        <v>2135</v>
      </c>
      <c r="H114" s="28">
        <v>1755</v>
      </c>
      <c r="I114" s="28">
        <v>1755</v>
      </c>
      <c r="J114" s="28">
        <v>1755</v>
      </c>
      <c r="K114" s="28">
        <v>1755</v>
      </c>
      <c r="L114" s="28">
        <v>1755</v>
      </c>
      <c r="M114" s="28">
        <v>1755</v>
      </c>
      <c r="N114" s="28">
        <v>1755</v>
      </c>
      <c r="O114" s="28">
        <v>1755</v>
      </c>
      <c r="P114" s="28">
        <v>1755</v>
      </c>
      <c r="Q114" s="28">
        <v>1755</v>
      </c>
      <c r="R114" s="28">
        <v>1755</v>
      </c>
      <c r="S114" s="28">
        <v>1755</v>
      </c>
      <c r="T114" s="28">
        <v>1755</v>
      </c>
      <c r="U114" s="28">
        <v>1755</v>
      </c>
      <c r="V114" s="28">
        <v>1755</v>
      </c>
      <c r="W114" s="28">
        <v>1755</v>
      </c>
      <c r="X114" s="28">
        <v>1755</v>
      </c>
      <c r="Y114" s="28">
        <v>1755</v>
      </c>
      <c r="Z114" s="28">
        <v>1755</v>
      </c>
      <c r="AA114" s="28">
        <v>1755</v>
      </c>
      <c r="AB114" s="28">
        <v>1755</v>
      </c>
      <c r="AC114" s="28">
        <v>1755</v>
      </c>
      <c r="AD114" s="28">
        <v>1755</v>
      </c>
      <c r="AE114" s="28">
        <v>1755</v>
      </c>
      <c r="AF114" s="28">
        <v>1755</v>
      </c>
      <c r="AG114" s="28">
        <v>1755</v>
      </c>
    </row>
    <row r="115" spans="1:34" x14ac:dyDescent="0.3">
      <c r="A115" s="30" t="s">
        <v>123</v>
      </c>
      <c r="C115" s="28">
        <v>9030.2842551539543</v>
      </c>
      <c r="D115" s="31">
        <v>9182.0578656845028</v>
      </c>
      <c r="E115" s="29">
        <v>9313.224664220972</v>
      </c>
      <c r="F115" s="31">
        <v>9447.4731887020953</v>
      </c>
      <c r="G115" s="28">
        <v>9818.587837869145</v>
      </c>
      <c r="H115" s="28">
        <v>9847.8178466461759</v>
      </c>
      <c r="I115" s="28">
        <v>10115.251591390681</v>
      </c>
      <c r="J115" s="28">
        <v>10497.810326725543</v>
      </c>
      <c r="K115" s="28">
        <v>11046.516851058492</v>
      </c>
      <c r="L115" s="28">
        <v>11725.848784120744</v>
      </c>
      <c r="M115" s="28">
        <v>11854.572887654764</v>
      </c>
      <c r="N115" s="28">
        <v>12018.749152985481</v>
      </c>
      <c r="O115" s="28">
        <v>12318.072762009109</v>
      </c>
      <c r="P115" s="28">
        <v>12711.954341524883</v>
      </c>
      <c r="Q115" s="28">
        <v>13086.919087347082</v>
      </c>
      <c r="R115" s="28">
        <v>13328.675153180591</v>
      </c>
      <c r="S115" s="28">
        <v>13558.297516163706</v>
      </c>
      <c r="T115" s="28">
        <v>13777.19280786138</v>
      </c>
      <c r="U115" s="28">
        <v>14016.648239089684</v>
      </c>
      <c r="V115" s="28">
        <v>14267.071493348405</v>
      </c>
      <c r="W115" s="28">
        <v>14474.368141125644</v>
      </c>
      <c r="X115" s="28">
        <v>14733.481814504092</v>
      </c>
      <c r="Y115" s="28">
        <v>15025.435391082199</v>
      </c>
      <c r="Z115" s="28">
        <v>15288.691972174989</v>
      </c>
      <c r="AA115" s="28">
        <v>15560.908054442078</v>
      </c>
      <c r="AB115" s="28">
        <v>15831.970141584959</v>
      </c>
      <c r="AC115" s="28">
        <v>16076.462285296122</v>
      </c>
      <c r="AD115" s="28">
        <v>16350.76335584251</v>
      </c>
      <c r="AE115" s="28">
        <v>16609.310705859811</v>
      </c>
      <c r="AF115" s="28">
        <v>16861.119178715519</v>
      </c>
      <c r="AG115" s="28">
        <v>17098.229245124392</v>
      </c>
    </row>
    <row r="116" spans="1:34" x14ac:dyDescent="0.3">
      <c r="A116" s="30"/>
      <c r="B116" s="39" t="s">
        <v>243</v>
      </c>
      <c r="C116" s="40">
        <v>0</v>
      </c>
      <c r="D116" s="40">
        <v>0</v>
      </c>
      <c r="E116" s="41">
        <v>0</v>
      </c>
      <c r="F116" s="40">
        <v>0</v>
      </c>
      <c r="G116" s="42">
        <v>0</v>
      </c>
      <c r="H116" s="42">
        <v>5.3260275982023542E-2</v>
      </c>
      <c r="I116" s="42">
        <v>8.8066118042738673E-2</v>
      </c>
      <c r="J116" s="42">
        <v>0.13785519359015308</v>
      </c>
      <c r="K116" s="42">
        <v>0.20926799395258366</v>
      </c>
      <c r="L116" s="42">
        <v>0.29768136897956166</v>
      </c>
      <c r="M116" s="43">
        <v>0.31443449346388053</v>
      </c>
      <c r="N116" s="40">
        <v>0</v>
      </c>
      <c r="O116" s="40">
        <v>0</v>
      </c>
      <c r="P116" s="40">
        <v>0</v>
      </c>
      <c r="Q116" s="40">
        <v>0</v>
      </c>
      <c r="R116" s="40">
        <v>0</v>
      </c>
      <c r="S116" s="40">
        <v>0</v>
      </c>
      <c r="T116" s="40">
        <v>0</v>
      </c>
      <c r="U116" s="40">
        <v>0</v>
      </c>
      <c r="V116" s="40">
        <v>0</v>
      </c>
      <c r="W116" s="40">
        <v>0</v>
      </c>
      <c r="X116" s="40">
        <v>0</v>
      </c>
      <c r="Y116" s="40">
        <v>0</v>
      </c>
      <c r="Z116" s="40">
        <v>0</v>
      </c>
      <c r="AA116" s="40">
        <v>0</v>
      </c>
      <c r="AB116" s="40">
        <v>0</v>
      </c>
      <c r="AC116" s="40">
        <v>0</v>
      </c>
      <c r="AD116" s="40">
        <v>0</v>
      </c>
      <c r="AE116" s="40">
        <v>0</v>
      </c>
      <c r="AF116" s="40">
        <v>0</v>
      </c>
      <c r="AG116" s="40">
        <v>0</v>
      </c>
    </row>
    <row r="117" spans="1:34" x14ac:dyDescent="0.3">
      <c r="A117" s="30"/>
    </row>
    <row r="118" spans="1:34" x14ac:dyDescent="0.3">
      <c r="A118" s="8" t="s">
        <v>267</v>
      </c>
      <c r="B118" s="8"/>
      <c r="C118" s="25"/>
      <c r="D118" s="26"/>
      <c r="E118" s="27"/>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4" x14ac:dyDescent="0.3">
      <c r="A119" s="30"/>
      <c r="B119" t="s">
        <v>268</v>
      </c>
      <c r="C119" s="7">
        <v>0.83823375093145525</v>
      </c>
      <c r="D119" s="44">
        <v>0.84924241483784146</v>
      </c>
      <c r="E119" s="45">
        <v>0.89885881381014732</v>
      </c>
      <c r="F119" s="44">
        <v>0.90666988209678745</v>
      </c>
      <c r="G119" s="7">
        <v>0.84388838426561597</v>
      </c>
      <c r="H119" s="7">
        <v>0.8820626130079835</v>
      </c>
      <c r="I119" s="7">
        <v>0.89303256674181697</v>
      </c>
      <c r="J119" s="7">
        <v>0.89535824381741347</v>
      </c>
      <c r="K119" s="7">
        <v>0.90066210032603111</v>
      </c>
      <c r="L119" s="7">
        <v>0.91159647334130678</v>
      </c>
      <c r="M119" s="20">
        <v>0.92370899661804862</v>
      </c>
      <c r="N119" s="7">
        <v>0.92185884506017157</v>
      </c>
      <c r="O119" s="7">
        <v>0.9277438495832756</v>
      </c>
      <c r="P119" s="7">
        <v>0.9359237288941622</v>
      </c>
      <c r="Q119" s="7">
        <v>0.94245357522348094</v>
      </c>
      <c r="R119" s="7">
        <v>0.94319157762711714</v>
      </c>
      <c r="S119" s="7">
        <v>0.94217691561772632</v>
      </c>
      <c r="T119" s="7">
        <v>0.94128304432758725</v>
      </c>
      <c r="U119" s="7">
        <v>0.9398435445844695</v>
      </c>
      <c r="V119" s="7">
        <v>0.93623341980381036</v>
      </c>
      <c r="W119" s="7">
        <v>0.93844592369179525</v>
      </c>
      <c r="X119" s="7">
        <v>0.93651634091385016</v>
      </c>
      <c r="Y119" s="7">
        <v>0.93473531437880852</v>
      </c>
      <c r="Z119" s="7">
        <v>0.93417994522685555</v>
      </c>
      <c r="AA119" s="7">
        <v>0.93305680495928245</v>
      </c>
      <c r="AB119" s="7">
        <v>0.93211501445767697</v>
      </c>
      <c r="AC119" s="7">
        <v>0.93170187148515948</v>
      </c>
      <c r="AD119" s="7">
        <v>0.93032817971367743</v>
      </c>
      <c r="AE119" s="7">
        <v>0.929734794176441</v>
      </c>
      <c r="AF119" s="7">
        <v>0.92912170505807334</v>
      </c>
      <c r="AG119" s="7">
        <v>0.92863315724823225</v>
      </c>
    </row>
    <row r="120" spans="1:34" x14ac:dyDescent="0.3">
      <c r="A120" s="30"/>
      <c r="B120" t="s">
        <v>269</v>
      </c>
      <c r="C120" s="7">
        <v>0.81226484351783623</v>
      </c>
      <c r="D120" s="44">
        <v>0.8221404026010688</v>
      </c>
      <c r="E120" s="45">
        <v>0.8718662990374948</v>
      </c>
      <c r="F120" s="44">
        <v>0.88208117355994775</v>
      </c>
      <c r="G120" s="7">
        <v>0.8244903774430391</v>
      </c>
      <c r="H120" s="7">
        <v>0.86152522470868509</v>
      </c>
      <c r="I120" s="7">
        <v>0.87919504909951829</v>
      </c>
      <c r="J120" s="7">
        <v>0.88169593415613901</v>
      </c>
      <c r="K120" s="7">
        <v>0.88709061517514121</v>
      </c>
      <c r="L120" s="7">
        <v>0.89794090916559333</v>
      </c>
      <c r="M120" s="7">
        <v>0.90976820429583949</v>
      </c>
      <c r="N120" s="7">
        <v>0.90813462461676109</v>
      </c>
      <c r="O120" s="7">
        <v>0.91401618589048106</v>
      </c>
      <c r="P120" s="7">
        <v>0.9221146994286612</v>
      </c>
      <c r="Q120" s="7">
        <v>0.92861774754751014</v>
      </c>
      <c r="R120" s="7">
        <v>0.92949185576216031</v>
      </c>
      <c r="S120" s="7">
        <v>0.92868771778734072</v>
      </c>
      <c r="T120" s="7">
        <v>0.92798358322680563</v>
      </c>
      <c r="U120" s="7">
        <v>0.92677115982234504</v>
      </c>
      <c r="V120" s="7">
        <v>0.9234424157910629</v>
      </c>
      <c r="W120" s="7">
        <v>0.92571891943550366</v>
      </c>
      <c r="X120" s="7">
        <v>0.92403519518880928</v>
      </c>
      <c r="Y120" s="7">
        <v>0.92250778477493678</v>
      </c>
      <c r="Z120" s="7">
        <v>0.92212522761021265</v>
      </c>
      <c r="AA120" s="7">
        <v>0.92120435974580539</v>
      </c>
      <c r="AB120" s="7">
        <v>0.92045135271905565</v>
      </c>
      <c r="AC120" s="7">
        <v>0.92018249463294588</v>
      </c>
      <c r="AD120" s="7">
        <v>0.9190114427573326</v>
      </c>
      <c r="AE120" s="7">
        <v>0.91857222082042644</v>
      </c>
      <c r="AF120" s="7">
        <v>0.9181073106470149</v>
      </c>
      <c r="AG120" s="7">
        <v>0.91774965622173776</v>
      </c>
    </row>
    <row r="121" spans="1:34" x14ac:dyDescent="0.3">
      <c r="A121" s="30"/>
    </row>
    <row r="122" spans="1:34" x14ac:dyDescent="0.3">
      <c r="A122" s="8" t="s">
        <v>270</v>
      </c>
      <c r="B122" s="8"/>
      <c r="C122" s="25"/>
      <c r="D122" s="26"/>
      <c r="E122" s="27"/>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4" x14ac:dyDescent="0.3">
      <c r="A123" s="30"/>
      <c r="B123" t="s">
        <v>236</v>
      </c>
      <c r="C123" s="46">
        <v>7.1977803831056324</v>
      </c>
      <c r="D123" s="47">
        <v>7.1907962487067998</v>
      </c>
      <c r="E123" s="48">
        <v>6.7895917953963991</v>
      </c>
      <c r="F123" s="47">
        <v>7.2043864084031997</v>
      </c>
      <c r="G123" s="46">
        <v>6.9264886826696825</v>
      </c>
      <c r="H123" s="46">
        <v>6.6978771098402747</v>
      </c>
      <c r="I123" s="46">
        <v>6.3127370347063172</v>
      </c>
      <c r="J123" s="46">
        <v>6.0430635211755268</v>
      </c>
      <c r="K123" s="46">
        <v>5.9904981941719102</v>
      </c>
      <c r="L123" s="46">
        <v>5.9517525621743657</v>
      </c>
      <c r="M123" s="46">
        <v>5.878444204787141</v>
      </c>
      <c r="N123" s="46">
        <v>5.8371464738759675</v>
      </c>
      <c r="O123" s="46">
        <v>5.7898046963628396</v>
      </c>
      <c r="P123" s="46">
        <v>5.741340137143311</v>
      </c>
      <c r="Q123" s="46">
        <v>5.6862264969352516</v>
      </c>
      <c r="R123" s="46">
        <v>5.6417906548406602</v>
      </c>
      <c r="S123" s="46">
        <v>5.5842162465574914</v>
      </c>
      <c r="T123" s="46">
        <v>5.5129757906062382</v>
      </c>
      <c r="U123" s="46">
        <v>5.4425578752822288</v>
      </c>
      <c r="V123" s="46">
        <v>5.3889287437953231</v>
      </c>
      <c r="W123" s="46">
        <v>5.3357341076265206</v>
      </c>
      <c r="X123" s="46">
        <v>5.2837629878708583</v>
      </c>
      <c r="Y123" s="46">
        <v>5.2224509959655627</v>
      </c>
      <c r="Z123" s="46">
        <v>5.1736303758817472</v>
      </c>
      <c r="AA123" s="46">
        <v>5.1260724917023381</v>
      </c>
      <c r="AB123" s="46">
        <v>5.0789553972340968</v>
      </c>
      <c r="AC123" s="46">
        <v>5.0308324186083544</v>
      </c>
      <c r="AD123" s="46">
        <v>4.9853838220284636</v>
      </c>
      <c r="AE123" s="46">
        <v>4.9401720993304297</v>
      </c>
      <c r="AF123" s="46">
        <v>4.8957146746626341</v>
      </c>
      <c r="AG123" s="46">
        <v>4.8516604250535558</v>
      </c>
    </row>
    <row r="124" spans="1:34" x14ac:dyDescent="0.3">
      <c r="A124" s="30"/>
      <c r="B124" t="s">
        <v>237</v>
      </c>
      <c r="C124" s="46">
        <v>7.87591256581171</v>
      </c>
      <c r="D124" s="47">
        <v>7.6653398256312002</v>
      </c>
      <c r="E124" s="48">
        <v>7.4217349987362349</v>
      </c>
      <c r="F124" s="47">
        <v>7.6972615776503286</v>
      </c>
      <c r="G124" s="46">
        <v>7.4079668261556879</v>
      </c>
      <c r="H124" s="46">
        <v>7.2099034558468151</v>
      </c>
      <c r="I124" s="46">
        <v>6.8403290299731072</v>
      </c>
      <c r="J124" s="46">
        <v>6.6089496825795706</v>
      </c>
      <c r="K124" s="46">
        <v>6.5389230170046595</v>
      </c>
      <c r="L124" s="46">
        <v>6.4872877692290647</v>
      </c>
      <c r="M124" s="46">
        <v>6.4063018410317998</v>
      </c>
      <c r="N124" s="46">
        <v>6.360222051976689</v>
      </c>
      <c r="O124" s="46">
        <v>6.2960076768126303</v>
      </c>
      <c r="P124" s="46">
        <v>6.2363473684912867</v>
      </c>
      <c r="Q124" s="46">
        <v>6.1601165555921371</v>
      </c>
      <c r="R124" s="46">
        <v>6.1082762404476005</v>
      </c>
      <c r="S124" s="46">
        <v>6.0163572188907564</v>
      </c>
      <c r="T124" s="46">
        <v>5.90927278045924</v>
      </c>
      <c r="U124" s="46">
        <v>5.8057422539551302</v>
      </c>
      <c r="V124" s="46">
        <v>5.7240438355794678</v>
      </c>
      <c r="W124" s="46">
        <v>5.644883522579228</v>
      </c>
      <c r="X124" s="46">
        <v>5.5713274590038884</v>
      </c>
      <c r="Y124" s="46">
        <v>5.489876232269407</v>
      </c>
      <c r="Z124" s="46">
        <v>5.4200419135910884</v>
      </c>
      <c r="AA124" s="46">
        <v>5.3514729735093267</v>
      </c>
      <c r="AB124" s="46">
        <v>5.2834060517685177</v>
      </c>
      <c r="AC124" s="46">
        <v>5.2060403230392529</v>
      </c>
      <c r="AD124" s="46">
        <v>5.1410569527149947</v>
      </c>
      <c r="AE124" s="46">
        <v>5.0768748275239171</v>
      </c>
      <c r="AF124" s="46">
        <v>5.0132837069835681</v>
      </c>
      <c r="AG124" s="46">
        <v>4.9472575670746366</v>
      </c>
    </row>
    <row r="125" spans="1:34" x14ac:dyDescent="0.3">
      <c r="A125" s="30"/>
      <c r="B125" t="s">
        <v>238</v>
      </c>
      <c r="C125" s="46">
        <v>43.14804571744078</v>
      </c>
      <c r="D125" s="47">
        <v>41.625300286662124</v>
      </c>
      <c r="E125" s="48">
        <v>39.445216894237916</v>
      </c>
      <c r="F125" s="47">
        <v>39.649956334370941</v>
      </c>
      <c r="G125" s="46">
        <v>39.756759013428066</v>
      </c>
      <c r="H125" s="46">
        <v>39.398362628263783</v>
      </c>
      <c r="I125" s="46">
        <v>39.331907652625183</v>
      </c>
      <c r="J125" s="46">
        <v>39.306671428029766</v>
      </c>
      <c r="K125" s="46">
        <v>39.343473111682513</v>
      </c>
      <c r="L125" s="46">
        <v>39.169150924542912</v>
      </c>
      <c r="M125" s="46">
        <v>39.349139111519193</v>
      </c>
      <c r="N125" s="46">
        <v>40.131262394515971</v>
      </c>
      <c r="O125" s="46">
        <v>40.912563393890217</v>
      </c>
      <c r="P125" s="46">
        <v>41.666333210441884</v>
      </c>
      <c r="Q125" s="46">
        <v>41.860459592466789</v>
      </c>
      <c r="R125" s="46">
        <v>42.025020985825876</v>
      </c>
      <c r="S125" s="46">
        <v>42.184894334312538</v>
      </c>
      <c r="T125" s="46">
        <v>42.339382558684513</v>
      </c>
      <c r="U125" s="46">
        <v>42.532631923688371</v>
      </c>
      <c r="V125" s="46">
        <v>42.696836803348617</v>
      </c>
      <c r="W125" s="46">
        <v>42.907652576694112</v>
      </c>
      <c r="X125" s="46">
        <v>42.94565018599048</v>
      </c>
      <c r="Y125" s="46">
        <v>43.080389533627859</v>
      </c>
      <c r="Z125" s="46">
        <v>43.210809175328535</v>
      </c>
      <c r="AA125" s="46">
        <v>43.412733999003649</v>
      </c>
      <c r="AB125" s="46">
        <v>43.432227058211964</v>
      </c>
      <c r="AC125" s="46">
        <v>43.526377396110242</v>
      </c>
      <c r="AD125" s="46">
        <v>43.639812019962591</v>
      </c>
      <c r="AE125" s="46">
        <v>43.799313852152821</v>
      </c>
      <c r="AF125" s="46">
        <v>43.803637794556884</v>
      </c>
      <c r="AG125" s="46">
        <v>43.85424565350511</v>
      </c>
    </row>
    <row r="126" spans="1:34" x14ac:dyDescent="0.3">
      <c r="A126" s="30"/>
      <c r="B126" t="s">
        <v>118</v>
      </c>
      <c r="C126" s="46">
        <v>41.111001524179997</v>
      </c>
      <c r="D126" s="47">
        <v>30.479160475990501</v>
      </c>
      <c r="E126" s="48">
        <v>29.558362334411129</v>
      </c>
      <c r="F126" s="47">
        <v>32.584543292437061</v>
      </c>
      <c r="G126" s="46">
        <v>50.715235454492387</v>
      </c>
      <c r="H126" s="46">
        <v>35.829643048060802</v>
      </c>
      <c r="I126" s="46">
        <v>30.608030431873871</v>
      </c>
      <c r="J126" s="46">
        <v>28.98420542204687</v>
      </c>
      <c r="K126" s="46">
        <v>26.836781884554178</v>
      </c>
      <c r="L126" s="46">
        <v>24.439403648344808</v>
      </c>
      <c r="M126" s="46">
        <v>21.502233378878501</v>
      </c>
      <c r="N126" s="46">
        <v>22.278887714292743</v>
      </c>
      <c r="O126" s="46">
        <v>20.984443941131211</v>
      </c>
      <c r="P126" s="46">
        <v>18.732687639496309</v>
      </c>
      <c r="Q126" s="46">
        <v>17.05072537159035</v>
      </c>
      <c r="R126" s="46">
        <v>16.624397999058438</v>
      </c>
      <c r="S126" s="46">
        <v>17.04440661771558</v>
      </c>
      <c r="T126" s="46">
        <v>17.412026121440416</v>
      </c>
      <c r="U126" s="46">
        <v>17.943421129737107</v>
      </c>
      <c r="V126" s="46">
        <v>19.215198515728027</v>
      </c>
      <c r="W126" s="46">
        <v>18.552505359325327</v>
      </c>
      <c r="X126" s="46">
        <v>19.248747365183853</v>
      </c>
      <c r="Y126" s="46">
        <v>19.932662821800861</v>
      </c>
      <c r="Z126" s="46">
        <v>20.244064424487625</v>
      </c>
      <c r="AA126" s="46">
        <v>20.7793807407663</v>
      </c>
      <c r="AB126" s="46">
        <v>21.196587723834583</v>
      </c>
      <c r="AC126" s="46">
        <v>21.416419604364947</v>
      </c>
      <c r="AD126" s="46">
        <v>22.032287850132867</v>
      </c>
      <c r="AE126" s="46">
        <v>22.404397956471158</v>
      </c>
      <c r="AF126" s="46">
        <v>22.76153830191501</v>
      </c>
      <c r="AG126" s="46">
        <v>23.013104659336804</v>
      </c>
    </row>
    <row r="127" spans="1:34" x14ac:dyDescent="0.3">
      <c r="A127" s="30"/>
      <c r="B127" t="s">
        <v>271</v>
      </c>
      <c r="C127" s="46">
        <v>77.788522057668445</v>
      </c>
      <c r="D127" s="47">
        <v>63.806533629800001</v>
      </c>
      <c r="E127" s="48">
        <v>59.036497320400002</v>
      </c>
      <c r="F127" s="47">
        <v>63.046228440044999</v>
      </c>
      <c r="G127" s="46">
        <v>72.8</v>
      </c>
      <c r="H127" s="46">
        <v>72.8</v>
      </c>
      <c r="I127" s="46">
        <v>72.8</v>
      </c>
      <c r="J127" s="46">
        <v>72.8</v>
      </c>
      <c r="K127" s="46">
        <v>72.8</v>
      </c>
      <c r="L127" s="46">
        <v>72.8</v>
      </c>
      <c r="M127" s="46">
        <v>39.9</v>
      </c>
      <c r="N127" s="46">
        <v>39.9</v>
      </c>
      <c r="O127" s="46">
        <v>39.9</v>
      </c>
      <c r="P127" s="46">
        <v>39.9</v>
      </c>
      <c r="Q127" s="46">
        <v>39.9</v>
      </c>
      <c r="R127" s="46">
        <v>39.9</v>
      </c>
      <c r="S127" s="46">
        <v>39.9</v>
      </c>
      <c r="T127" s="46">
        <v>39.9</v>
      </c>
      <c r="U127" s="46">
        <v>39.9</v>
      </c>
      <c r="V127" s="46">
        <v>39.9</v>
      </c>
      <c r="W127" s="46">
        <v>7</v>
      </c>
      <c r="X127" s="46">
        <v>7</v>
      </c>
      <c r="Y127" s="46">
        <v>7</v>
      </c>
      <c r="Z127" s="46">
        <v>7</v>
      </c>
      <c r="AA127" s="46">
        <v>7</v>
      </c>
      <c r="AB127" s="46">
        <v>7</v>
      </c>
      <c r="AC127" s="46">
        <v>7</v>
      </c>
      <c r="AD127" s="46">
        <v>7</v>
      </c>
      <c r="AE127" s="46">
        <v>7</v>
      </c>
      <c r="AF127" s="46">
        <v>7</v>
      </c>
      <c r="AG127" s="46">
        <v>7</v>
      </c>
    </row>
    <row r="128" spans="1:34" x14ac:dyDescent="0.3">
      <c r="A128" s="30" t="s">
        <v>123</v>
      </c>
      <c r="C128" s="46">
        <v>177.12126224820656</v>
      </c>
      <c r="D128" s="47">
        <v>150.7671304667906</v>
      </c>
      <c r="E128" s="48">
        <v>142.25140334318166</v>
      </c>
      <c r="F128" s="47">
        <v>150.18237605290653</v>
      </c>
      <c r="G128" s="46">
        <v>177.60644997674581</v>
      </c>
      <c r="H128" s="46">
        <v>161.93578624201166</v>
      </c>
      <c r="I128" s="46">
        <v>155.89300414917847</v>
      </c>
      <c r="J128" s="46">
        <v>153.74289005383173</v>
      </c>
      <c r="K128" s="46">
        <v>151.50967620741324</v>
      </c>
      <c r="L128" s="46">
        <v>148.84759490429116</v>
      </c>
      <c r="M128" s="46">
        <v>113.03611853621663</v>
      </c>
      <c r="N128" s="46">
        <v>114.50751863466138</v>
      </c>
      <c r="O128" s="46">
        <v>113.88281970819691</v>
      </c>
      <c r="P128" s="46">
        <v>112.27670835557279</v>
      </c>
      <c r="Q128" s="46">
        <v>110.65752801658454</v>
      </c>
      <c r="R128" s="46">
        <v>110.29948588017257</v>
      </c>
      <c r="S128" s="46">
        <v>110.72987441747637</v>
      </c>
      <c r="T128" s="46">
        <v>111.07365725119041</v>
      </c>
      <c r="U128" s="46">
        <v>111.62435318266284</v>
      </c>
      <c r="V128" s="46">
        <v>112.92500789845144</v>
      </c>
      <c r="W128" s="46">
        <v>79.440775566225184</v>
      </c>
      <c r="X128" s="46">
        <v>80.049487998049074</v>
      </c>
      <c r="Y128" s="46">
        <v>80.725379583663681</v>
      </c>
      <c r="Z128" s="46">
        <v>81.048545889288988</v>
      </c>
      <c r="AA128" s="46">
        <v>81.669660204981611</v>
      </c>
      <c r="AB128" s="46">
        <v>81.991176231049167</v>
      </c>
      <c r="AC128" s="46">
        <v>82.179669742122798</v>
      </c>
      <c r="AD128" s="46">
        <v>82.798540644838909</v>
      </c>
      <c r="AE128" s="46">
        <v>83.220758735478327</v>
      </c>
      <c r="AF128" s="46">
        <v>83.474174478118101</v>
      </c>
      <c r="AG128" s="46">
        <v>83.666268304970103</v>
      </c>
    </row>
    <row r="129" spans="1:33" x14ac:dyDescent="0.3">
      <c r="A129" s="30"/>
      <c r="B129" s="39" t="s">
        <v>397</v>
      </c>
      <c r="C129" s="40">
        <v>0</v>
      </c>
      <c r="D129" s="40">
        <v>0</v>
      </c>
      <c r="E129" s="41">
        <v>0</v>
      </c>
      <c r="F129" s="40">
        <v>0</v>
      </c>
      <c r="G129" s="40">
        <v>0</v>
      </c>
      <c r="H129" s="42">
        <v>-8.8232514848339827E-2</v>
      </c>
      <c r="I129" s="42">
        <v>-0.12225595315040816</v>
      </c>
      <c r="J129" s="42">
        <v>-0.1343620117740012</v>
      </c>
      <c r="K129" s="42">
        <v>-0.14693595740891985</v>
      </c>
      <c r="L129" s="42">
        <v>-0.16192460958608246</v>
      </c>
      <c r="M129" s="42">
        <v>-0.36355848252686451</v>
      </c>
      <c r="N129" s="42"/>
      <c r="O129" s="42"/>
      <c r="P129" s="40">
        <v>0</v>
      </c>
      <c r="Q129" s="40">
        <v>0</v>
      </c>
      <c r="R129" s="40">
        <v>0</v>
      </c>
      <c r="S129" s="40">
        <v>0</v>
      </c>
      <c r="T129" s="40">
        <v>0</v>
      </c>
      <c r="U129" s="40">
        <v>0</v>
      </c>
      <c r="V129" s="40">
        <v>0</v>
      </c>
      <c r="W129" s="40">
        <v>0</v>
      </c>
      <c r="X129" s="40">
        <v>0</v>
      </c>
      <c r="Y129" s="40">
        <v>0</v>
      </c>
      <c r="Z129" s="40">
        <v>0</v>
      </c>
      <c r="AA129" s="40">
        <v>0</v>
      </c>
      <c r="AB129" s="40">
        <v>0</v>
      </c>
      <c r="AC129" s="40">
        <v>0</v>
      </c>
      <c r="AD129" s="40">
        <v>0</v>
      </c>
      <c r="AE129" s="40">
        <v>0</v>
      </c>
      <c r="AF129" s="40">
        <v>0</v>
      </c>
      <c r="AG129" s="40">
        <v>0</v>
      </c>
    </row>
    <row r="130" spans="1:33" x14ac:dyDescent="0.3">
      <c r="A130" s="8" t="s">
        <v>272</v>
      </c>
      <c r="B130" s="8"/>
      <c r="C130" s="25">
        <v>2020</v>
      </c>
      <c r="D130" s="26">
        <v>2021</v>
      </c>
      <c r="E130" s="27">
        <v>2022</v>
      </c>
      <c r="F130" s="25">
        <v>2023</v>
      </c>
      <c r="G130" s="25">
        <v>2024</v>
      </c>
      <c r="H130" s="25">
        <v>2025</v>
      </c>
      <c r="I130" s="25">
        <v>2026</v>
      </c>
      <c r="J130" s="25">
        <v>2027</v>
      </c>
      <c r="K130" s="25">
        <v>2028</v>
      </c>
      <c r="L130" s="25">
        <v>2029</v>
      </c>
      <c r="M130" s="25">
        <v>2030</v>
      </c>
      <c r="N130" s="25">
        <v>2031</v>
      </c>
      <c r="O130" s="25">
        <v>2032</v>
      </c>
      <c r="P130" s="25">
        <v>2033</v>
      </c>
      <c r="Q130" s="25">
        <v>2034</v>
      </c>
      <c r="R130" s="25">
        <v>2035</v>
      </c>
      <c r="S130" s="25">
        <v>2036</v>
      </c>
      <c r="T130" s="25">
        <v>2037</v>
      </c>
      <c r="U130" s="25">
        <v>2038</v>
      </c>
      <c r="V130" s="25">
        <v>2039</v>
      </c>
      <c r="W130" s="25">
        <v>2040</v>
      </c>
      <c r="X130" s="25">
        <v>2041</v>
      </c>
      <c r="Y130" s="25">
        <v>2042</v>
      </c>
      <c r="Z130" s="25">
        <v>2043</v>
      </c>
      <c r="AA130" s="25">
        <v>2044</v>
      </c>
      <c r="AB130" s="25">
        <v>2045</v>
      </c>
      <c r="AC130" s="25">
        <v>2046</v>
      </c>
      <c r="AD130" s="25">
        <v>2047</v>
      </c>
      <c r="AE130" s="25">
        <v>2048</v>
      </c>
      <c r="AF130" s="25">
        <v>2049</v>
      </c>
      <c r="AG130" s="25">
        <v>2050</v>
      </c>
    </row>
    <row r="131" spans="1:33" x14ac:dyDescent="0.3">
      <c r="A131" s="30"/>
      <c r="B131" t="s">
        <v>236</v>
      </c>
      <c r="C131" s="46">
        <v>0.27172825699999997</v>
      </c>
      <c r="D131" s="47">
        <v>0.236752088</v>
      </c>
      <c r="E131" s="48">
        <v>0.14963175213171201</v>
      </c>
      <c r="F131" s="47">
        <v>0.13399523403394811</v>
      </c>
      <c r="G131" s="46">
        <v>0.11850834768831592</v>
      </c>
      <c r="H131" s="46">
        <v>0.10317109309481542</v>
      </c>
      <c r="I131" s="46">
        <v>8.7983470253446661E-2</v>
      </c>
      <c r="J131" s="46">
        <v>7.2945479164209598E-2</v>
      </c>
      <c r="K131" s="46">
        <v>5.8057119827104257E-2</v>
      </c>
      <c r="L131" s="46">
        <v>4.3318392242130632E-2</v>
      </c>
      <c r="M131" s="46">
        <v>2.8729296409288712E-2</v>
      </c>
      <c r="N131" s="46">
        <v>1.4289832328578509E-2</v>
      </c>
      <c r="O131" s="46">
        <v>1.5781838561004947E-17</v>
      </c>
      <c r="P131" s="46">
        <v>0</v>
      </c>
      <c r="Q131" s="46">
        <v>0</v>
      </c>
      <c r="R131" s="46">
        <v>0</v>
      </c>
      <c r="S131" s="46">
        <v>0</v>
      </c>
      <c r="T131" s="46">
        <v>0</v>
      </c>
      <c r="U131" s="46">
        <v>0</v>
      </c>
      <c r="V131" s="46">
        <v>0</v>
      </c>
      <c r="W131" s="46">
        <v>0</v>
      </c>
      <c r="X131" s="46">
        <v>0</v>
      </c>
      <c r="Y131" s="46">
        <v>0</v>
      </c>
      <c r="Z131" s="46">
        <v>0</v>
      </c>
      <c r="AA131" s="46">
        <v>0</v>
      </c>
      <c r="AB131" s="46">
        <v>0</v>
      </c>
      <c r="AC131" s="46">
        <v>0</v>
      </c>
      <c r="AD131" s="46">
        <v>0</v>
      </c>
      <c r="AE131" s="46">
        <v>0</v>
      </c>
      <c r="AF131" s="46">
        <v>0</v>
      </c>
      <c r="AG131" s="46">
        <v>0</v>
      </c>
    </row>
    <row r="132" spans="1:33" x14ac:dyDescent="0.3">
      <c r="A132" s="30"/>
      <c r="B132" t="s">
        <v>237</v>
      </c>
      <c r="C132" s="46">
        <v>0.525838904</v>
      </c>
      <c r="D132" s="47">
        <v>0.452520323</v>
      </c>
      <c r="E132" s="48">
        <v>0.49332790489006961</v>
      </c>
      <c r="F132" s="47">
        <v>0.45813718100791129</v>
      </c>
      <c r="G132" s="46">
        <v>0.42327534239567971</v>
      </c>
      <c r="H132" s="46">
        <v>0.38874238905337483</v>
      </c>
      <c r="I132" s="46">
        <v>0.35453832098099675</v>
      </c>
      <c r="J132" s="46">
        <v>0.32066313817854525</v>
      </c>
      <c r="K132" s="46">
        <v>0.28711684064602055</v>
      </c>
      <c r="L132" s="46">
        <v>0.2538994283834225</v>
      </c>
      <c r="M132" s="46">
        <v>0.22101090139075116</v>
      </c>
      <c r="N132" s="46">
        <v>0.1884512596680066</v>
      </c>
      <c r="O132" s="46">
        <v>0.15622050321518871</v>
      </c>
      <c r="P132" s="46">
        <v>0.12431863203229757</v>
      </c>
      <c r="Q132" s="46">
        <v>9.2745646119333128E-2</v>
      </c>
      <c r="R132" s="46">
        <v>6.1501545476295383E-2</v>
      </c>
      <c r="S132" s="46">
        <v>3.0586330103184362E-2</v>
      </c>
      <c r="T132" s="46">
        <v>5.0662619879661626E-17</v>
      </c>
      <c r="U132" s="46">
        <v>0</v>
      </c>
      <c r="V132" s="46">
        <v>0</v>
      </c>
      <c r="W132" s="46">
        <v>0</v>
      </c>
      <c r="X132" s="46">
        <v>0</v>
      </c>
      <c r="Y132" s="46">
        <v>0</v>
      </c>
      <c r="Z132" s="46">
        <v>0</v>
      </c>
      <c r="AA132" s="46">
        <v>0</v>
      </c>
      <c r="AB132" s="46">
        <v>0</v>
      </c>
      <c r="AC132" s="46">
        <v>0</v>
      </c>
      <c r="AD132" s="46">
        <v>0</v>
      </c>
      <c r="AE132" s="46">
        <v>0</v>
      </c>
      <c r="AF132" s="46">
        <v>0</v>
      </c>
      <c r="AG132" s="46">
        <v>0</v>
      </c>
    </row>
    <row r="133" spans="1:33" x14ac:dyDescent="0.3">
      <c r="A133" s="30"/>
      <c r="B133" t="s">
        <v>49</v>
      </c>
      <c r="C133" s="46">
        <v>1.607491376</v>
      </c>
      <c r="D133" s="47">
        <v>1.515886904</v>
      </c>
      <c r="E133" s="48">
        <v>1.5144950863049698</v>
      </c>
      <c r="F133" s="47">
        <v>1.4064611034818819</v>
      </c>
      <c r="G133" s="46">
        <v>1.2994367840496643</v>
      </c>
      <c r="H133" s="46">
        <v>1.1934221280083164</v>
      </c>
      <c r="I133" s="46">
        <v>1.0884171353578382</v>
      </c>
      <c r="J133" s="46">
        <v>0.98442180609823049</v>
      </c>
      <c r="K133" s="46">
        <v>0.88143614022949257</v>
      </c>
      <c r="L133" s="46">
        <v>0.77946013775162448</v>
      </c>
      <c r="M133" s="46">
        <v>0.67849379866462656</v>
      </c>
      <c r="N133" s="46">
        <v>0.57853712296849846</v>
      </c>
      <c r="O133" s="46">
        <v>0.47959011066324053</v>
      </c>
      <c r="P133" s="46">
        <v>0.38165276174885254</v>
      </c>
      <c r="Q133" s="46">
        <v>0.28472507622533444</v>
      </c>
      <c r="R133" s="46">
        <v>0.18880705409268636</v>
      </c>
      <c r="S133" s="46">
        <v>9.3898695350908265E-2</v>
      </c>
      <c r="T133" s="46">
        <v>1.555320266835133E-16</v>
      </c>
      <c r="U133" s="46">
        <v>0</v>
      </c>
      <c r="V133" s="46">
        <v>0</v>
      </c>
      <c r="W133" s="46">
        <v>0</v>
      </c>
      <c r="X133" s="46">
        <v>0</v>
      </c>
      <c r="Y133" s="46">
        <v>0</v>
      </c>
      <c r="Z133" s="46">
        <v>0</v>
      </c>
      <c r="AA133" s="46">
        <v>0</v>
      </c>
      <c r="AB133" s="46">
        <v>0</v>
      </c>
      <c r="AC133" s="46">
        <v>0</v>
      </c>
      <c r="AD133" s="46">
        <v>0</v>
      </c>
      <c r="AE133" s="46">
        <v>0</v>
      </c>
      <c r="AF133" s="46">
        <v>0</v>
      </c>
      <c r="AG133" s="46">
        <v>0</v>
      </c>
    </row>
    <row r="134" spans="1:33" x14ac:dyDescent="0.3">
      <c r="A134" s="30"/>
      <c r="B134" t="s">
        <v>273</v>
      </c>
      <c r="C134" s="46">
        <v>0.56435099599999916</v>
      </c>
      <c r="D134" s="47">
        <v>1.3677497439999979</v>
      </c>
      <c r="E134" s="48">
        <v>1.315967829983159</v>
      </c>
      <c r="F134" s="47">
        <v>1.2439185912915809</v>
      </c>
      <c r="G134" s="46">
        <v>1.1725273365149946</v>
      </c>
      <c r="H134" s="46">
        <v>1.1017940656533998</v>
      </c>
      <c r="I134" s="46">
        <v>1.0317187787067967</v>
      </c>
      <c r="J134" s="46">
        <v>0.96230147567518498</v>
      </c>
      <c r="K134" s="46">
        <v>0.89354215655856495</v>
      </c>
      <c r="L134" s="46">
        <v>0.82544082135693642</v>
      </c>
      <c r="M134" s="46">
        <v>0.75799747007029949</v>
      </c>
      <c r="N134" s="46">
        <v>0.69121210269865418</v>
      </c>
      <c r="O134" s="46">
        <v>0.62508471924200049</v>
      </c>
      <c r="P134" s="46">
        <v>0.5596153197003384</v>
      </c>
      <c r="Q134" s="46">
        <v>0.49480390407366781</v>
      </c>
      <c r="R134" s="46">
        <v>0.43065047236198883</v>
      </c>
      <c r="S134" s="46">
        <v>0.3671550245653013</v>
      </c>
      <c r="T134" s="46">
        <v>0.30431756068360538</v>
      </c>
      <c r="U134" s="46">
        <v>0.2421380807169011</v>
      </c>
      <c r="V134" s="46">
        <v>0.18061658466518832</v>
      </c>
      <c r="W134" s="46">
        <v>0.11975307252846717</v>
      </c>
      <c r="X134" s="46">
        <v>5.9547544306737595E-2</v>
      </c>
      <c r="Y134" s="46">
        <v>0</v>
      </c>
      <c r="Z134" s="46">
        <v>0</v>
      </c>
      <c r="AA134" s="46">
        <v>0</v>
      </c>
      <c r="AB134" s="46">
        <v>0</v>
      </c>
      <c r="AC134" s="46">
        <v>0</v>
      </c>
      <c r="AD134" s="46">
        <v>0</v>
      </c>
      <c r="AE134" s="46">
        <v>0</v>
      </c>
      <c r="AF134" s="46">
        <v>0</v>
      </c>
      <c r="AG134" s="46">
        <v>0</v>
      </c>
    </row>
    <row r="135" spans="1:33" x14ac:dyDescent="0.3">
      <c r="A135" s="30"/>
      <c r="B135" t="s">
        <v>274</v>
      </c>
      <c r="C135" s="46">
        <v>17.619509546658808</v>
      </c>
      <c r="D135" s="47">
        <v>19.072747624783041</v>
      </c>
      <c r="E135" s="48">
        <v>16.989261473324802</v>
      </c>
      <c r="F135" s="47">
        <v>18.088994054472558</v>
      </c>
      <c r="G135" s="46">
        <v>18.088994054472558</v>
      </c>
      <c r="H135" s="46">
        <v>18.088994054472558</v>
      </c>
      <c r="I135" s="46">
        <v>7.6878224731508382</v>
      </c>
      <c r="J135" s="46">
        <v>7.6878224731508382</v>
      </c>
      <c r="K135" s="46">
        <v>7.6878224731508382</v>
      </c>
      <c r="L135" s="46">
        <v>7.6878224731508382</v>
      </c>
      <c r="M135" s="46">
        <v>7.6878224731508382</v>
      </c>
      <c r="N135" s="46">
        <v>7.6878224731508382</v>
      </c>
      <c r="O135" s="46">
        <v>7.6878224731508382</v>
      </c>
      <c r="P135" s="46">
        <v>7.6878224731508382</v>
      </c>
      <c r="Q135" s="46">
        <v>7.6878224731508382</v>
      </c>
      <c r="R135" s="46">
        <v>7.6878224731508382</v>
      </c>
      <c r="S135" s="46">
        <v>7.6878224731508382</v>
      </c>
      <c r="T135" s="46">
        <v>7.6878224731508382</v>
      </c>
      <c r="U135" s="46">
        <v>7.6878224731508382</v>
      </c>
      <c r="V135" s="46">
        <v>7.6878224731508382</v>
      </c>
      <c r="W135" s="46">
        <v>7.6878224731508382</v>
      </c>
      <c r="X135" s="46">
        <v>7.6878224731508382</v>
      </c>
      <c r="Y135" s="46">
        <v>7.6878224731508382</v>
      </c>
      <c r="Z135" s="46">
        <v>7.6878224731508382</v>
      </c>
      <c r="AA135" s="46">
        <v>7.6878224731508382</v>
      </c>
      <c r="AB135" s="46">
        <v>7.6878224731508382</v>
      </c>
      <c r="AC135" s="46">
        <v>7.6878224731508382</v>
      </c>
      <c r="AD135" s="46">
        <v>7.6878224731508382</v>
      </c>
      <c r="AE135" s="46">
        <v>7.6878224731508382</v>
      </c>
      <c r="AF135" s="46">
        <v>7.6878224731508382</v>
      </c>
      <c r="AG135" s="46">
        <v>7.6878224731508382</v>
      </c>
    </row>
    <row r="136" spans="1:33" x14ac:dyDescent="0.3">
      <c r="A136" s="30"/>
      <c r="B136" t="s">
        <v>275</v>
      </c>
      <c r="C136" s="46">
        <v>1.5280169868487752</v>
      </c>
      <c r="D136" s="47">
        <v>1.272976270075451</v>
      </c>
      <c r="E136" s="48">
        <v>1.05818559822234</v>
      </c>
      <c r="F136" s="47">
        <v>1.05818559822234</v>
      </c>
      <c r="G136" s="46">
        <v>1.05818559822234</v>
      </c>
      <c r="H136" s="46">
        <v>1.05818559822234</v>
      </c>
      <c r="I136" s="46">
        <v>1.05818559822234</v>
      </c>
      <c r="J136" s="46">
        <v>1.05818559822234</v>
      </c>
      <c r="K136" s="46">
        <v>1.05818559822234</v>
      </c>
      <c r="L136" s="46">
        <v>1.05818559822234</v>
      </c>
      <c r="M136" s="46">
        <v>1.05818559822234</v>
      </c>
      <c r="N136" s="46">
        <v>1.05818559822234</v>
      </c>
      <c r="O136" s="46">
        <v>1.05818559822234</v>
      </c>
      <c r="P136" s="46">
        <v>1.05818559822234</v>
      </c>
      <c r="Q136" s="46">
        <v>1.05818559822234</v>
      </c>
      <c r="R136" s="46">
        <v>1.05818559822234</v>
      </c>
      <c r="S136" s="46">
        <v>1.05818559822234</v>
      </c>
      <c r="T136" s="46">
        <v>1.05818559822234</v>
      </c>
      <c r="U136" s="46">
        <v>1.05818559822234</v>
      </c>
      <c r="V136" s="46">
        <v>1.05818559822234</v>
      </c>
      <c r="W136" s="46">
        <v>1.05818559822234</v>
      </c>
      <c r="X136" s="46">
        <v>1.05818559822234</v>
      </c>
      <c r="Y136" s="46">
        <v>1.05818559822234</v>
      </c>
      <c r="Z136" s="46">
        <v>1.05818559822234</v>
      </c>
      <c r="AA136" s="46">
        <v>1.05818559822234</v>
      </c>
      <c r="AB136" s="46">
        <v>1.05818559822234</v>
      </c>
      <c r="AC136" s="46">
        <v>1.05818559822234</v>
      </c>
      <c r="AD136" s="46">
        <v>1.05818559822234</v>
      </c>
      <c r="AE136" s="46">
        <v>1.05818559822234</v>
      </c>
      <c r="AF136" s="46">
        <v>1.05818559822234</v>
      </c>
      <c r="AG136" s="46">
        <v>1.05818559822234</v>
      </c>
    </row>
    <row r="137" spans="1:33" x14ac:dyDescent="0.3">
      <c r="A137" s="30"/>
      <c r="B137" t="s">
        <v>276</v>
      </c>
      <c r="C137" s="46">
        <v>16.439688078466386</v>
      </c>
      <c r="D137" s="47">
        <v>15.603843022437731</v>
      </c>
      <c r="E137" s="48">
        <v>14.736301873249232</v>
      </c>
      <c r="F137" s="47">
        <v>14.767506241692319</v>
      </c>
      <c r="G137" s="46">
        <v>15.385078198437725</v>
      </c>
      <c r="H137" s="46">
        <v>14.962680521097605</v>
      </c>
      <c r="I137" s="46">
        <v>14.519310368910855</v>
      </c>
      <c r="J137" s="46">
        <v>13.947206578239514</v>
      </c>
      <c r="K137" s="46">
        <v>13.253458872399388</v>
      </c>
      <c r="L137" s="46">
        <v>12.283199133109202</v>
      </c>
      <c r="M137" s="46">
        <v>11.357346466305192</v>
      </c>
      <c r="N137" s="46">
        <v>10.502231311718569</v>
      </c>
      <c r="O137" s="46">
        <v>9.4139215697359599</v>
      </c>
      <c r="P137" s="46">
        <v>8.0712096536888858</v>
      </c>
      <c r="Q137" s="46">
        <v>6.346930758922241</v>
      </c>
      <c r="R137" s="46">
        <v>4.4248720587024524</v>
      </c>
      <c r="S137" s="46">
        <v>2.3099277881566995</v>
      </c>
      <c r="T137" s="46">
        <v>1.9359572732230621E-15</v>
      </c>
      <c r="U137" s="46">
        <v>0</v>
      </c>
      <c r="V137" s="46">
        <v>0</v>
      </c>
      <c r="W137" s="46">
        <v>0</v>
      </c>
      <c r="X137" s="46">
        <v>0</v>
      </c>
      <c r="Y137" s="46">
        <v>0</v>
      </c>
      <c r="Z137" s="46">
        <v>0</v>
      </c>
      <c r="AA137" s="46">
        <v>0</v>
      </c>
      <c r="AB137" s="46">
        <v>0</v>
      </c>
      <c r="AC137" s="46">
        <v>0</v>
      </c>
      <c r="AD137" s="46">
        <v>0</v>
      </c>
      <c r="AE137" s="46">
        <v>0</v>
      </c>
      <c r="AF137" s="46">
        <v>0</v>
      </c>
      <c r="AG137" s="46">
        <v>0</v>
      </c>
    </row>
    <row r="138" spans="1:33" x14ac:dyDescent="0.3">
      <c r="A138" s="30"/>
      <c r="B138" t="s">
        <v>258</v>
      </c>
      <c r="C138" s="46">
        <v>0.2245286474972597</v>
      </c>
      <c r="D138" s="47">
        <v>0.2712831994399082</v>
      </c>
      <c r="E138" s="48">
        <v>0.19638411798767319</v>
      </c>
      <c r="F138" s="47">
        <v>0.19576223494737888</v>
      </c>
      <c r="G138" s="46">
        <v>0.19331452339638286</v>
      </c>
      <c r="H138" s="46">
        <v>0.18905508416348155</v>
      </c>
      <c r="I138" s="46">
        <v>0.18299644873982041</v>
      </c>
      <c r="J138" s="46">
        <v>0.17514972621335689</v>
      </c>
      <c r="K138" s="46">
        <v>0.16552473701249196</v>
      </c>
      <c r="L138" s="46">
        <v>0.15413013468678202</v>
      </c>
      <c r="M138" s="46">
        <v>0.14097351682824072</v>
      </c>
      <c r="N138" s="46">
        <v>0.12606152612625995</v>
      </c>
      <c r="O138" s="46">
        <v>0.10939994245092589</v>
      </c>
      <c r="P138" s="46">
        <v>9.099376677199067E-2</v>
      </c>
      <c r="Q138" s="46">
        <v>7.0847297642699592E-2</v>
      </c>
      <c r="R138" s="46">
        <v>4.8964200907945975E-2</v>
      </c>
      <c r="S138" s="46">
        <v>2.5347573233851908E-2</v>
      </c>
      <c r="T138" s="46">
        <v>2.107350033856007E-17</v>
      </c>
      <c r="U138" s="46">
        <v>0</v>
      </c>
      <c r="V138" s="46">
        <v>0</v>
      </c>
      <c r="W138" s="46">
        <v>0</v>
      </c>
      <c r="X138" s="46">
        <v>0</v>
      </c>
      <c r="Y138" s="46">
        <v>0</v>
      </c>
      <c r="Z138" s="46">
        <v>0</v>
      </c>
      <c r="AA138" s="46">
        <v>0</v>
      </c>
      <c r="AB138" s="46">
        <v>0</v>
      </c>
      <c r="AC138" s="46">
        <v>0</v>
      </c>
      <c r="AD138" s="46">
        <v>0</v>
      </c>
      <c r="AE138" s="46">
        <v>0</v>
      </c>
      <c r="AF138" s="46">
        <v>0</v>
      </c>
      <c r="AG138" s="46">
        <v>0</v>
      </c>
    </row>
    <row r="139" spans="1:33" x14ac:dyDescent="0.3">
      <c r="A139" s="30"/>
      <c r="B139" t="s">
        <v>118</v>
      </c>
      <c r="C139" s="46">
        <v>17.162189184535499</v>
      </c>
      <c r="D139" s="47">
        <v>25.2445617527259</v>
      </c>
      <c r="E139" s="48">
        <v>7.7084036131411002</v>
      </c>
      <c r="F139" s="47">
        <v>11.290246828875516</v>
      </c>
      <c r="G139" s="46">
        <v>4.9853759472066006</v>
      </c>
      <c r="H139" s="46">
        <v>7.4356011504831327</v>
      </c>
      <c r="I139" s="46">
        <v>9.106017714868381</v>
      </c>
      <c r="J139" s="46">
        <v>10.730355472140584</v>
      </c>
      <c r="K139" s="46">
        <v>11.61040652374321</v>
      </c>
      <c r="L139" s="46">
        <v>3.9513133892878756</v>
      </c>
      <c r="M139" s="46">
        <v>2.1542246343023059</v>
      </c>
      <c r="N139" s="46">
        <v>2.782070654927308</v>
      </c>
      <c r="O139" s="46">
        <v>2.2462376221504865</v>
      </c>
      <c r="P139" s="46">
        <v>1.3302714319304751</v>
      </c>
      <c r="Q139" s="46">
        <v>0.64205495550661684</v>
      </c>
      <c r="R139" s="46">
        <v>0.82380366576543373</v>
      </c>
      <c r="S139" s="46">
        <v>1.3059448443674366</v>
      </c>
      <c r="T139" s="46">
        <v>1.7552766155767365</v>
      </c>
      <c r="U139" s="46">
        <v>2.3543115664433749</v>
      </c>
      <c r="V139" s="46">
        <v>2.9636696805621341</v>
      </c>
      <c r="W139" s="46">
        <v>3.2179877196866578</v>
      </c>
      <c r="X139" s="46">
        <v>3.9774340002684472</v>
      </c>
      <c r="Y139" s="46">
        <v>4.782185009153185</v>
      </c>
      <c r="Z139" s="46">
        <v>5.250796888564949</v>
      </c>
      <c r="AA139" s="46">
        <v>5.8827169339815732</v>
      </c>
      <c r="AB139" s="46">
        <v>6.4784237656303549</v>
      </c>
      <c r="AC139" s="46">
        <v>6.9024598409085627</v>
      </c>
      <c r="AD139" s="46">
        <v>7.6300123822458659</v>
      </c>
      <c r="AE139" s="46">
        <v>8.1290317315784382</v>
      </c>
      <c r="AF139" s="46">
        <v>8.6321395620827968</v>
      </c>
      <c r="AG139" s="46">
        <v>9.0827364454928023</v>
      </c>
    </row>
    <row r="140" spans="1:33" x14ac:dyDescent="0.3">
      <c r="A140" s="30" t="s">
        <v>123</v>
      </c>
      <c r="C140" s="46">
        <v>55.943341977006725</v>
      </c>
      <c r="D140" s="47">
        <v>65.038320928462028</v>
      </c>
      <c r="E140" s="48">
        <v>44.161959249235068</v>
      </c>
      <c r="F140" s="47">
        <v>48.64320706802544</v>
      </c>
      <c r="G140" s="46">
        <v>42.72469613238426</v>
      </c>
      <c r="H140" s="46">
        <v>44.521646084249028</v>
      </c>
      <c r="I140" s="46">
        <v>35.116990309191316</v>
      </c>
      <c r="J140" s="46">
        <v>35.9390517470828</v>
      </c>
      <c r="K140" s="46">
        <v>35.895550461789455</v>
      </c>
      <c r="L140" s="46">
        <v>27.036769508191149</v>
      </c>
      <c r="M140" s="46">
        <v>24.084784155343883</v>
      </c>
      <c r="N140" s="46">
        <v>23.628861881809051</v>
      </c>
      <c r="O140" s="46">
        <v>21.776462538830977</v>
      </c>
      <c r="P140" s="46">
        <v>19.304069637246016</v>
      </c>
      <c r="Q140" s="46">
        <v>16.678115709863071</v>
      </c>
      <c r="R140" s="46">
        <v>14.724607068679981</v>
      </c>
      <c r="S140" s="46">
        <v>12.878868327150558</v>
      </c>
      <c r="T140" s="46">
        <v>10.805602247633521</v>
      </c>
      <c r="U140" s="46">
        <v>11.342457718533455</v>
      </c>
      <c r="V140" s="46">
        <v>11.890294336600501</v>
      </c>
      <c r="W140" s="46">
        <v>12.083748863588303</v>
      </c>
      <c r="X140" s="46">
        <v>12.782989615948363</v>
      </c>
      <c r="Y140" s="46">
        <v>13.528193080526364</v>
      </c>
      <c r="Z140" s="46">
        <v>13.996804959938128</v>
      </c>
      <c r="AA140" s="46">
        <v>14.628725005354752</v>
      </c>
      <c r="AB140" s="46">
        <v>15.224431837003534</v>
      </c>
      <c r="AC140" s="46">
        <v>15.648467912281742</v>
      </c>
      <c r="AD140" s="46">
        <v>16.376020453619045</v>
      </c>
      <c r="AE140" s="46">
        <v>16.875039802951619</v>
      </c>
      <c r="AF140" s="46">
        <v>17.378147633455974</v>
      </c>
      <c r="AG140" s="46">
        <v>17.828744516865981</v>
      </c>
    </row>
    <row r="141" spans="1:33" x14ac:dyDescent="0.3">
      <c r="A141" s="30"/>
      <c r="B141" s="39" t="s">
        <v>243</v>
      </c>
      <c r="C141" s="40">
        <v>0</v>
      </c>
      <c r="D141" s="40">
        <v>0</v>
      </c>
      <c r="E141" s="41">
        <v>0</v>
      </c>
      <c r="F141" s="40">
        <v>0</v>
      </c>
      <c r="G141" s="40">
        <v>0</v>
      </c>
      <c r="H141" s="42">
        <v>4.2058811753671543E-2</v>
      </c>
      <c r="I141" s="42">
        <v>-0.17806342728852065</v>
      </c>
      <c r="J141" s="42">
        <v>-0.15882253121884959</v>
      </c>
      <c r="K141" s="42">
        <v>-0.15984070780595871</v>
      </c>
      <c r="L141" s="42">
        <v>-0.36718638268563486</v>
      </c>
      <c r="M141" s="42">
        <v>-0.43627956812808755</v>
      </c>
      <c r="N141" s="42">
        <v>-0.44695073292987186</v>
      </c>
      <c r="O141" s="40">
        <v>0</v>
      </c>
      <c r="P141" s="40">
        <v>0</v>
      </c>
      <c r="Q141" s="40">
        <v>0</v>
      </c>
      <c r="R141" s="40">
        <v>0</v>
      </c>
      <c r="S141" s="40">
        <v>0</v>
      </c>
      <c r="T141" s="40">
        <v>0</v>
      </c>
      <c r="U141" s="40">
        <v>0</v>
      </c>
      <c r="V141" s="40">
        <v>0</v>
      </c>
      <c r="W141" s="40">
        <v>0</v>
      </c>
      <c r="X141" s="40">
        <v>0</v>
      </c>
      <c r="Y141" s="40">
        <v>0</v>
      </c>
      <c r="Z141" s="40">
        <v>0</v>
      </c>
      <c r="AA141" s="40">
        <v>0</v>
      </c>
      <c r="AB141" s="40">
        <v>0</v>
      </c>
      <c r="AC141" s="40">
        <v>0</v>
      </c>
      <c r="AD141" s="40">
        <v>0</v>
      </c>
      <c r="AE141" s="40">
        <v>0</v>
      </c>
      <c r="AF141" s="40">
        <v>0</v>
      </c>
      <c r="AG141" s="40">
        <v>0</v>
      </c>
    </row>
    <row r="142" spans="1:33" x14ac:dyDescent="0.3">
      <c r="A142" s="30"/>
    </row>
    <row r="143" spans="1:33" x14ac:dyDescent="0.3">
      <c r="A143" s="8" t="s">
        <v>277</v>
      </c>
      <c r="B143" s="8"/>
      <c r="C143" s="25"/>
      <c r="D143" s="26"/>
      <c r="E143" s="27"/>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x14ac:dyDescent="0.3">
      <c r="A144" s="30" t="s">
        <v>278</v>
      </c>
      <c r="B144" t="s">
        <v>279</v>
      </c>
      <c r="C144" s="46">
        <v>84.22040442570119</v>
      </c>
      <c r="D144" s="47">
        <v>85.592947290352811</v>
      </c>
      <c r="E144" s="48">
        <v>82.421906749091093</v>
      </c>
      <c r="F144" s="47">
        <v>91.372601778578399</v>
      </c>
      <c r="G144" s="46">
        <v>90.503448223256115</v>
      </c>
      <c r="H144" s="46">
        <v>90.428872550638033</v>
      </c>
      <c r="I144" s="46">
        <v>89.134775925701803</v>
      </c>
      <c r="J144" s="46">
        <v>87.774443936588128</v>
      </c>
      <c r="K144" s="46">
        <v>86.315140596974913</v>
      </c>
      <c r="L144" s="46">
        <v>84.279192769417293</v>
      </c>
      <c r="M144" s="46">
        <v>82.65258180173484</v>
      </c>
      <c r="N144" s="46">
        <v>81.46028518418062</v>
      </c>
      <c r="O144" s="46">
        <v>79.814782609521544</v>
      </c>
      <c r="P144" s="46">
        <v>78.605071411167799</v>
      </c>
      <c r="Q144" s="46">
        <v>76.532889807913989</v>
      </c>
      <c r="R144" s="46">
        <v>74.083382104978881</v>
      </c>
      <c r="S144" s="46">
        <v>71.344780964698316</v>
      </c>
      <c r="T144" s="46">
        <v>68.960134629285236</v>
      </c>
      <c r="U144" s="46">
        <v>65.908934943434787</v>
      </c>
      <c r="V144" s="46">
        <v>63.537465249859146</v>
      </c>
      <c r="W144" s="46">
        <v>60.744634425156185</v>
      </c>
      <c r="X144" s="46">
        <v>57.558426981512575</v>
      </c>
      <c r="Y144" s="46">
        <v>52.931535924178142</v>
      </c>
      <c r="Z144" s="46">
        <v>50.289694887851766</v>
      </c>
      <c r="AA144" s="46">
        <v>46.944673090243107</v>
      </c>
      <c r="AB144" s="46">
        <v>43.218308003744212</v>
      </c>
      <c r="AC144" s="46">
        <v>40.848578942217721</v>
      </c>
      <c r="AD144" s="46">
        <v>36.915708624067214</v>
      </c>
      <c r="AE144" s="46">
        <v>35.280873820948884</v>
      </c>
      <c r="AF144" s="46">
        <v>32.127089304954112</v>
      </c>
      <c r="AG144" s="46">
        <v>29.480468831084647</v>
      </c>
    </row>
    <row r="145" spans="1:33" x14ac:dyDescent="0.3">
      <c r="A145" s="30"/>
      <c r="B145" t="s">
        <v>280</v>
      </c>
      <c r="C145" s="46">
        <v>92.509141812342705</v>
      </c>
      <c r="D145" s="47">
        <v>100.001662440662</v>
      </c>
      <c r="E145" s="48">
        <v>101.571869082037</v>
      </c>
      <c r="F145" s="47">
        <v>100.04251437775127</v>
      </c>
      <c r="G145" s="46">
        <v>101.26120106695599</v>
      </c>
      <c r="H145" s="46">
        <v>101.95922042148925</v>
      </c>
      <c r="I145" s="46">
        <v>103.21953423482452</v>
      </c>
      <c r="J145" s="46">
        <v>103.74652191689368</v>
      </c>
      <c r="K145" s="46">
        <v>103.50141445041893</v>
      </c>
      <c r="L145" s="46">
        <v>103.95602385214482</v>
      </c>
      <c r="M145" s="46">
        <v>104.20461670792091</v>
      </c>
      <c r="N145" s="46">
        <v>104.02672250460738</v>
      </c>
      <c r="O145" s="46">
        <v>104.08676922695574</v>
      </c>
      <c r="P145" s="46">
        <v>103.92441195698699</v>
      </c>
      <c r="Q145" s="46">
        <v>103.28251964761068</v>
      </c>
      <c r="R145" s="46">
        <v>102.73344079039514</v>
      </c>
      <c r="S145" s="46">
        <v>101.44231660500508</v>
      </c>
      <c r="T145" s="46">
        <v>100.49042038436605</v>
      </c>
      <c r="U145" s="46">
        <v>99.095613563486893</v>
      </c>
      <c r="V145" s="46">
        <v>96.850441203303802</v>
      </c>
      <c r="W145" s="46">
        <v>95.256448939894725</v>
      </c>
      <c r="X145" s="46">
        <v>92.654171670566086</v>
      </c>
      <c r="Y145" s="46">
        <v>90.866392808503136</v>
      </c>
      <c r="Z145" s="46">
        <v>88.859613356277336</v>
      </c>
      <c r="AA145" s="46">
        <v>86.61746090147345</v>
      </c>
      <c r="AB145" s="46">
        <v>84.780752078540033</v>
      </c>
      <c r="AC145" s="46">
        <v>83.45005881535387</v>
      </c>
      <c r="AD145" s="46">
        <v>81.756222593364029</v>
      </c>
      <c r="AE145" s="46">
        <v>79.0412352194097</v>
      </c>
      <c r="AF145" s="46">
        <v>77.477365949661134</v>
      </c>
      <c r="AG145" s="46">
        <v>75.950592171873765</v>
      </c>
    </row>
    <row r="146" spans="1:33" x14ac:dyDescent="0.3">
      <c r="A146" s="30"/>
      <c r="B146" t="s">
        <v>281</v>
      </c>
      <c r="C146" s="46">
        <v>3.7152286561271199</v>
      </c>
      <c r="D146" s="47">
        <v>2.7530408088979601</v>
      </c>
      <c r="E146" s="48">
        <v>0.71811877251351097</v>
      </c>
      <c r="F146" s="47">
        <v>0.59186368953462098</v>
      </c>
      <c r="G146" s="46">
        <v>0.59321845727776534</v>
      </c>
      <c r="H146" s="46">
        <v>0.58853482974642601</v>
      </c>
      <c r="I146" s="46">
        <v>0.5847951973997958</v>
      </c>
      <c r="J146" s="46">
        <v>0.58104073672041023</v>
      </c>
      <c r="K146" s="46">
        <v>0.5772719787952626</v>
      </c>
      <c r="L146" s="46">
        <v>0.57348945465385237</v>
      </c>
      <c r="M146" s="46">
        <v>0.56969369514409751</v>
      </c>
      <c r="N146" s="46">
        <v>0.56802810525619007</v>
      </c>
      <c r="O146" s="46">
        <v>0.56661992148991547</v>
      </c>
      <c r="P146" s="46">
        <v>0.5654671391642232</v>
      </c>
      <c r="Q146" s="46">
        <v>0.56456810010165026</v>
      </c>
      <c r="R146" s="46">
        <v>0.56392148866646252</v>
      </c>
      <c r="S146" s="46">
        <v>0.56352632857582396</v>
      </c>
      <c r="T146" s="46">
        <v>0.56308442211249499</v>
      </c>
      <c r="U146" s="46">
        <v>0.56259587578283088</v>
      </c>
      <c r="V146" s="46">
        <v>0.56206080769410094</v>
      </c>
      <c r="W146" s="46">
        <v>0.56147934750693695</v>
      </c>
      <c r="X146" s="46">
        <v>0.56085163638299607</v>
      </c>
      <c r="Y146" s="46">
        <v>0.55958078714906745</v>
      </c>
      <c r="Z146" s="46">
        <v>0.55767043659657278</v>
      </c>
      <c r="AA146" s="46">
        <v>0.55512641983275635</v>
      </c>
      <c r="AB146" s="46">
        <v>0.55195674102898662</v>
      </c>
      <c r="AC146" s="46">
        <v>0.54817153175167554</v>
      </c>
      <c r="AD146" s="46">
        <v>0.5444068989882751</v>
      </c>
      <c r="AE146" s="46">
        <v>0.54066277554803022</v>
      </c>
      <c r="AF146" s="46">
        <v>0.53693909409691309</v>
      </c>
      <c r="AG146" s="46">
        <v>0.53323578716124986</v>
      </c>
    </row>
    <row r="147" spans="1:33" x14ac:dyDescent="0.3">
      <c r="A147" s="30"/>
      <c r="B147" t="s">
        <v>282</v>
      </c>
      <c r="C147" s="46">
        <v>10.257307381692728</v>
      </c>
      <c r="D147" s="47">
        <v>11.938946340158056</v>
      </c>
      <c r="E147" s="48">
        <v>14.89330133334386</v>
      </c>
      <c r="F147" s="47">
        <v>18.371048077206286</v>
      </c>
      <c r="G147" s="46">
        <v>18.808008151079743</v>
      </c>
      <c r="H147" s="46">
        <v>18.909855636424087</v>
      </c>
      <c r="I147" s="46">
        <v>18.975643991571964</v>
      </c>
      <c r="J147" s="46">
        <v>19.195601339748439</v>
      </c>
      <c r="K147" s="46">
        <v>19.418911484794851</v>
      </c>
      <c r="L147" s="46">
        <v>19.611598176141054</v>
      </c>
      <c r="M147" s="46">
        <v>19.808934346200719</v>
      </c>
      <c r="N147" s="46">
        <v>19.970998112055121</v>
      </c>
      <c r="O147" s="46">
        <v>20.138844118428484</v>
      </c>
      <c r="P147" s="46">
        <v>20.277483505319889</v>
      </c>
      <c r="Q147" s="46">
        <v>20.404878119056431</v>
      </c>
      <c r="R147" s="46">
        <v>20.521415398842436</v>
      </c>
      <c r="S147" s="46">
        <v>20.626730062395932</v>
      </c>
      <c r="T147" s="46">
        <v>20.72149304725453</v>
      </c>
      <c r="U147" s="46">
        <v>20.787936492628305</v>
      </c>
      <c r="V147" s="46">
        <v>20.862497501991772</v>
      </c>
      <c r="W147" s="46">
        <v>20.927582202263931</v>
      </c>
      <c r="X147" s="46">
        <v>20.974423343438946</v>
      </c>
      <c r="Y147" s="46">
        <v>21.012439674240763</v>
      </c>
      <c r="Z147" s="46">
        <v>21.041921444600888</v>
      </c>
      <c r="AA147" s="46">
        <v>21.045035191273243</v>
      </c>
      <c r="AB147" s="46">
        <v>21.058157733949674</v>
      </c>
      <c r="AC147" s="46">
        <v>21.056353389223336</v>
      </c>
      <c r="AD147" s="46">
        <v>21.064697486805901</v>
      </c>
      <c r="AE147" s="46">
        <v>21.047727728399092</v>
      </c>
      <c r="AF147" s="46">
        <v>21.023453336861806</v>
      </c>
      <c r="AG147" s="46">
        <v>20.992092758071095</v>
      </c>
    </row>
    <row r="148" spans="1:33" x14ac:dyDescent="0.3">
      <c r="A148" s="30" t="s">
        <v>283</v>
      </c>
      <c r="B148" t="s">
        <v>284</v>
      </c>
      <c r="C148" s="46">
        <v>7.7926700690781097</v>
      </c>
      <c r="D148" s="47">
        <v>4.7364548550379304</v>
      </c>
      <c r="E148" s="48">
        <v>5.9267000883423</v>
      </c>
      <c r="F148" s="47">
        <v>7.5534370621800999</v>
      </c>
      <c r="G148" s="46">
        <v>7.6608381565234467</v>
      </c>
      <c r="H148" s="46">
        <v>7.6535082753243922</v>
      </c>
      <c r="I148" s="46">
        <v>7.6076618713660995</v>
      </c>
      <c r="J148" s="46">
        <v>7.5619689948871081</v>
      </c>
      <c r="K148" s="46">
        <v>7.5164301809588299</v>
      </c>
      <c r="L148" s="46">
        <v>7.4710459540900658</v>
      </c>
      <c r="M148" s="46">
        <v>7.4258168282568651</v>
      </c>
      <c r="N148" s="46">
        <v>7.3807433069330735</v>
      </c>
      <c r="O148" s="46">
        <v>7.3101807402784669</v>
      </c>
      <c r="P148" s="46">
        <v>7.2147764428682359</v>
      </c>
      <c r="Q148" s="46">
        <v>7.0954339318786257</v>
      </c>
      <c r="R148" s="46">
        <v>6.953298756997885</v>
      </c>
      <c r="S148" s="46">
        <v>6.7897401922504006</v>
      </c>
      <c r="T148" s="46">
        <v>6.6286823224652736</v>
      </c>
      <c r="U148" s="46">
        <v>6.4701302100579685</v>
      </c>
      <c r="V148" s="46">
        <v>6.3140873074711106</v>
      </c>
      <c r="W148" s="46">
        <v>6.1605554923060968</v>
      </c>
      <c r="X148" s="46">
        <v>6.0095351031900144</v>
      </c>
      <c r="Y148" s="46">
        <v>5.8780875238469523</v>
      </c>
      <c r="Z148" s="46">
        <v>5.7650386604566073</v>
      </c>
      <c r="AA148" s="46">
        <v>5.6693889694765698</v>
      </c>
      <c r="AB148" s="46">
        <v>5.5902986198559512</v>
      </c>
      <c r="AC148" s="46">
        <v>5.5270751279208721</v>
      </c>
      <c r="AD148" s="46">
        <v>5.4645570248707562</v>
      </c>
      <c r="AE148" s="46">
        <v>5.4027365511286654</v>
      </c>
      <c r="AF148" s="46">
        <v>5.3416060312253419</v>
      </c>
      <c r="AG148" s="46">
        <v>5.2811578729015203</v>
      </c>
    </row>
    <row r="149" spans="1:33" x14ac:dyDescent="0.3">
      <c r="A149" s="30"/>
      <c r="B149" t="s">
        <v>285</v>
      </c>
      <c r="C149" s="46">
        <v>23.003521898656199</v>
      </c>
      <c r="D149" s="47">
        <v>13.6543916042303</v>
      </c>
      <c r="E149" s="48">
        <v>21.5804587792353</v>
      </c>
      <c r="F149" s="47">
        <v>38.84736897143204</v>
      </c>
      <c r="G149" s="46">
        <v>43.408813217803562</v>
      </c>
      <c r="H149" s="46">
        <v>44.602771176238029</v>
      </c>
      <c r="I149" s="46">
        <v>45.531291814034439</v>
      </c>
      <c r="J149" s="46">
        <v>45.989828147018656</v>
      </c>
      <c r="K149" s="46">
        <v>46.442045456415912</v>
      </c>
      <c r="L149" s="46">
        <v>47.3499969279098</v>
      </c>
      <c r="M149" s="46">
        <v>47.559716551251078</v>
      </c>
      <c r="N149" s="46">
        <v>48.368214036276328</v>
      </c>
      <c r="O149" s="46">
        <v>48.929020365700396</v>
      </c>
      <c r="P149" s="46">
        <v>49.408507241495343</v>
      </c>
      <c r="Q149" s="46">
        <v>50.279132676789601</v>
      </c>
      <c r="R149" s="46">
        <v>50.668272791609461</v>
      </c>
      <c r="S149" s="46">
        <v>51.275007059093866</v>
      </c>
      <c r="T149" s="46">
        <v>51.877322048647599</v>
      </c>
      <c r="U149" s="46">
        <v>52.474395316380125</v>
      </c>
      <c r="V149" s="46">
        <v>53.06536317595792</v>
      </c>
      <c r="W149" s="46">
        <v>53.649321014676133</v>
      </c>
      <c r="X149" s="46">
        <v>54.299808615660318</v>
      </c>
      <c r="Y149" s="46">
        <v>54.945434552500238</v>
      </c>
      <c r="Z149" s="46">
        <v>55.585336498110372</v>
      </c>
      <c r="AA149" s="46">
        <v>56.218615020025624</v>
      </c>
      <c r="AB149" s="46">
        <v>56.89210315996241</v>
      </c>
      <c r="AC149" s="46">
        <v>57.542537620222689</v>
      </c>
      <c r="AD149" s="46">
        <v>58.180201334987757</v>
      </c>
      <c r="AE149" s="46">
        <v>58.803541239985201</v>
      </c>
      <c r="AF149" s="46">
        <v>59.410988090559414</v>
      </c>
      <c r="AG149" s="46">
        <v>60.00094475249913</v>
      </c>
    </row>
    <row r="150" spans="1:33" x14ac:dyDescent="0.3">
      <c r="A150" s="30" t="s">
        <v>286</v>
      </c>
      <c r="B150" t="s">
        <v>287</v>
      </c>
      <c r="C150" s="46">
        <v>16.493782034860434</v>
      </c>
      <c r="D150" s="47">
        <v>16.635969390678657</v>
      </c>
      <c r="E150" s="48">
        <v>18.03109912242849</v>
      </c>
      <c r="F150" s="47">
        <v>18.168688975494725</v>
      </c>
      <c r="G150" s="46">
        <v>18.252272869022658</v>
      </c>
      <c r="H150" s="46">
        <v>18.2890768488048</v>
      </c>
      <c r="I150" s="46">
        <v>18.33586746240001</v>
      </c>
      <c r="J150" s="46">
        <v>18.373632594438611</v>
      </c>
      <c r="K150" s="46">
        <v>18.40497533345042</v>
      </c>
      <c r="L150" s="46">
        <v>18.426804092363557</v>
      </c>
      <c r="M150" s="46">
        <v>18.426332215077874</v>
      </c>
      <c r="N150" s="46">
        <v>18.439880535664244</v>
      </c>
      <c r="O150" s="46">
        <v>18.44434702825842</v>
      </c>
      <c r="P150" s="46">
        <v>18.42840368153713</v>
      </c>
      <c r="Q150" s="46">
        <v>18.418439848133591</v>
      </c>
      <c r="R150" s="46">
        <v>18.405407637613841</v>
      </c>
      <c r="S150" s="46">
        <v>18.393324574107556</v>
      </c>
      <c r="T150" s="46">
        <v>18.376041451644294</v>
      </c>
      <c r="U150" s="46">
        <v>18.351635544950508</v>
      </c>
      <c r="V150" s="46">
        <v>18.321007474522819</v>
      </c>
      <c r="W150" s="46">
        <v>18.281594610239633</v>
      </c>
      <c r="X150" s="46">
        <v>18.237905391662281</v>
      </c>
      <c r="Y150" s="46">
        <v>18.196283051124656</v>
      </c>
      <c r="Z150" s="46">
        <v>18.152856134815583</v>
      </c>
      <c r="AA150" s="46">
        <v>18.104573424305713</v>
      </c>
      <c r="AB150" s="46">
        <v>18.049193291982512</v>
      </c>
      <c r="AC150" s="46">
        <v>17.984612566591682</v>
      </c>
      <c r="AD150" s="46">
        <v>17.915276419069304</v>
      </c>
      <c r="AE150" s="46">
        <v>17.840088889314451</v>
      </c>
      <c r="AF150" s="46">
        <v>17.750606066672322</v>
      </c>
      <c r="AG150" s="46">
        <v>17.656021310150003</v>
      </c>
    </row>
    <row r="151" spans="1:33" x14ac:dyDescent="0.3">
      <c r="A151" s="30"/>
      <c r="B151" t="s">
        <v>288</v>
      </c>
      <c r="C151" s="46">
        <v>37.797683573663839</v>
      </c>
      <c r="D151" s="47">
        <v>38.382858714467815</v>
      </c>
      <c r="E151" s="48">
        <v>39.200363073747951</v>
      </c>
      <c r="F151" s="47">
        <v>39.754724872926296</v>
      </c>
      <c r="G151" s="46">
        <v>40.198862214552364</v>
      </c>
      <c r="H151" s="46">
        <v>40.611952383097702</v>
      </c>
      <c r="I151" s="46">
        <v>41.033900712285146</v>
      </c>
      <c r="J151" s="46">
        <v>41.438215130178065</v>
      </c>
      <c r="K151" s="46">
        <v>41.82356497482013</v>
      </c>
      <c r="L151" s="46">
        <v>42.166442614820809</v>
      </c>
      <c r="M151" s="46">
        <v>42.453259419926312</v>
      </c>
      <c r="N151" s="46">
        <v>42.752345544017643</v>
      </c>
      <c r="O151" s="46">
        <v>43.035679440507607</v>
      </c>
      <c r="P151" s="46">
        <v>43.229764549239739</v>
      </c>
      <c r="Q151" s="46">
        <v>43.487454207305404</v>
      </c>
      <c r="R151" s="46">
        <v>43.731142750617465</v>
      </c>
      <c r="S151" s="46">
        <v>43.979699055726378</v>
      </c>
      <c r="T151" s="46">
        <v>44.210490338547068</v>
      </c>
      <c r="U151" s="46">
        <v>44.438358886795442</v>
      </c>
      <c r="V151" s="46">
        <v>44.643276672991647</v>
      </c>
      <c r="W151" s="46">
        <v>44.839306589207183</v>
      </c>
      <c r="X151" s="46">
        <v>45.017143476806972</v>
      </c>
      <c r="Y151" s="46">
        <v>45.185418888270142</v>
      </c>
      <c r="Z151" s="46">
        <v>45.342134409016971</v>
      </c>
      <c r="AA151" s="46">
        <v>45.456646903219237</v>
      </c>
      <c r="AB151" s="46">
        <v>45.559915947723127</v>
      </c>
      <c r="AC151" s="46">
        <v>45.575882387008988</v>
      </c>
      <c r="AD151" s="46">
        <v>45.589241235687936</v>
      </c>
      <c r="AE151" s="46">
        <v>45.553177203698063</v>
      </c>
      <c r="AF151" s="46">
        <v>45.379585548328777</v>
      </c>
      <c r="AG151" s="46">
        <v>45.19891541723247</v>
      </c>
    </row>
    <row r="152" spans="1:33" x14ac:dyDescent="0.3">
      <c r="A152" s="30"/>
      <c r="B152" t="s">
        <v>289</v>
      </c>
      <c r="C152" s="46">
        <v>1.7287167324163291</v>
      </c>
      <c r="D152" s="47">
        <v>1.1220092343976082</v>
      </c>
      <c r="E152" s="48">
        <v>0.25524020361913552</v>
      </c>
      <c r="F152" s="47">
        <v>0.25501982715859739</v>
      </c>
      <c r="G152" s="46">
        <v>0.25396813349700986</v>
      </c>
      <c r="H152" s="46">
        <v>0.25330288957416419</v>
      </c>
      <c r="I152" s="46">
        <v>0.25279779068452018</v>
      </c>
      <c r="J152" s="46">
        <v>0.25216608560760667</v>
      </c>
      <c r="K152" s="46">
        <v>0.25144106756175788</v>
      </c>
      <c r="L152" s="46">
        <v>0.25057868467948924</v>
      </c>
      <c r="M152" s="46">
        <v>0.24939832040424079</v>
      </c>
      <c r="N152" s="46">
        <v>0.2484371157131714</v>
      </c>
      <c r="O152" s="46">
        <v>0.24736882712307584</v>
      </c>
      <c r="P152" s="46">
        <v>0.24571684936633109</v>
      </c>
      <c r="Q152" s="46">
        <v>0.24449259328980008</v>
      </c>
      <c r="R152" s="46">
        <v>0.2432056614786002</v>
      </c>
      <c r="S152" s="46">
        <v>0.24197363426248639</v>
      </c>
      <c r="T152" s="46">
        <v>0.24062698210755734</v>
      </c>
      <c r="U152" s="46">
        <v>0.23923149383316444</v>
      </c>
      <c r="V152" s="46">
        <v>0.23769160541734272</v>
      </c>
      <c r="W152" s="46">
        <v>0.23606151718953303</v>
      </c>
      <c r="X152" s="46">
        <v>0.23433119655637449</v>
      </c>
      <c r="Y152" s="46">
        <v>0.23258970331291312</v>
      </c>
      <c r="Z152" s="46">
        <v>0.23080402976213946</v>
      </c>
      <c r="AA152" s="46">
        <v>0.22881282065588487</v>
      </c>
      <c r="AB152" s="46">
        <v>0.22675024362292581</v>
      </c>
      <c r="AC152" s="46">
        <v>0.22425462535903257</v>
      </c>
      <c r="AD152" s="46">
        <v>0.22176311511055408</v>
      </c>
      <c r="AE152" s="46">
        <v>0.21905714219686731</v>
      </c>
      <c r="AF152" s="46">
        <v>0.21569400013628443</v>
      </c>
      <c r="AG152" s="46">
        <v>0.21233491649706845</v>
      </c>
    </row>
    <row r="153" spans="1:33" x14ac:dyDescent="0.3">
      <c r="A153" s="30" t="s">
        <v>290</v>
      </c>
      <c r="B153" t="s">
        <v>288</v>
      </c>
      <c r="C153" s="46">
        <v>5.56384164973207</v>
      </c>
      <c r="D153" s="47">
        <v>6.0440145501408429</v>
      </c>
      <c r="E153" s="48">
        <v>6.8690250643607973</v>
      </c>
      <c r="F153" s="47">
        <v>6.6670630689689592</v>
      </c>
      <c r="G153" s="46">
        <v>6.4511265153903148</v>
      </c>
      <c r="H153" s="46">
        <v>6.2309989972909374</v>
      </c>
      <c r="I153" s="46">
        <v>6.0094615033728349</v>
      </c>
      <c r="J153" s="46">
        <v>5.7806248057525993</v>
      </c>
      <c r="K153" s="46">
        <v>5.5454370888539186</v>
      </c>
      <c r="L153" s="46">
        <v>5.301197491010063</v>
      </c>
      <c r="M153" s="46">
        <v>5.0496559114235593</v>
      </c>
      <c r="N153" s="46">
        <v>4.7996141982620362</v>
      </c>
      <c r="O153" s="46">
        <v>4.5423098534402957</v>
      </c>
      <c r="P153" s="46">
        <v>4.2768945730530774</v>
      </c>
      <c r="Q153" s="46">
        <v>4.0041389503272011</v>
      </c>
      <c r="R153" s="46">
        <v>3.7261901618150359</v>
      </c>
      <c r="S153" s="46">
        <v>3.4436118054382621</v>
      </c>
      <c r="T153" s="46">
        <v>3.1556565387053279</v>
      </c>
      <c r="U153" s="46">
        <v>2.8620250274984791</v>
      </c>
      <c r="V153" s="46">
        <v>2.5631104430974525</v>
      </c>
      <c r="W153" s="46">
        <v>2.2587634226883155</v>
      </c>
      <c r="X153" s="46">
        <v>1.9493479685594839</v>
      </c>
      <c r="Y153" s="46">
        <v>1.6360431745303812</v>
      </c>
      <c r="Z153" s="46">
        <v>1.3181385110940584</v>
      </c>
      <c r="AA153" s="46">
        <v>0.99565922895658643</v>
      </c>
      <c r="AB153" s="46">
        <v>0.66817641339752987</v>
      </c>
      <c r="AC153" s="46">
        <v>0.33630293519338766</v>
      </c>
      <c r="AD153" s="46">
        <v>0</v>
      </c>
      <c r="AE153" s="46">
        <v>0</v>
      </c>
      <c r="AF153" s="46">
        <v>0</v>
      </c>
      <c r="AG153" s="46">
        <v>0</v>
      </c>
    </row>
    <row r="154" spans="1:33" x14ac:dyDescent="0.3">
      <c r="A154" s="30"/>
      <c r="B154" t="s">
        <v>289</v>
      </c>
      <c r="C154" s="46">
        <v>1.3874107208992161</v>
      </c>
      <c r="D154" s="47">
        <v>0.59622148330043678</v>
      </c>
      <c r="E154" s="48">
        <v>0.21048246822494648</v>
      </c>
      <c r="F154" s="47">
        <v>0.20480089132827228</v>
      </c>
      <c r="G154" s="46">
        <v>0.1982854000448436</v>
      </c>
      <c r="H154" s="46">
        <v>0.19191099793172986</v>
      </c>
      <c r="I154" s="46">
        <v>0.18548083535172774</v>
      </c>
      <c r="J154" s="46">
        <v>0.1787756463435364</v>
      </c>
      <c r="K154" s="46">
        <v>0.17182947648707417</v>
      </c>
      <c r="L154" s="46">
        <v>0.16461522728731642</v>
      </c>
      <c r="M154" s="46">
        <v>0.15702024159187278</v>
      </c>
      <c r="N154" s="46">
        <v>0.14939083037124529</v>
      </c>
      <c r="O154" s="46">
        <v>0.1415072178728479</v>
      </c>
      <c r="P154" s="46">
        <v>0.13333890324339853</v>
      </c>
      <c r="Q154" s="46">
        <v>0.12500351446169822</v>
      </c>
      <c r="R154" s="46">
        <v>0.11648566749053564</v>
      </c>
      <c r="S154" s="46">
        <v>0.10780279247040361</v>
      </c>
      <c r="T154" s="46">
        <v>9.8923833895251195E-2</v>
      </c>
      <c r="U154" s="46">
        <v>8.9830733504297253E-2</v>
      </c>
      <c r="V154" s="46">
        <v>8.0547529468118759E-2</v>
      </c>
      <c r="W154" s="46">
        <v>7.1059608012623857E-2</v>
      </c>
      <c r="X154" s="46">
        <v>6.1401226553228876E-2</v>
      </c>
      <c r="Y154" s="46">
        <v>5.1594125909324946E-2</v>
      </c>
      <c r="Z154" s="46">
        <v>4.1618427630170686E-2</v>
      </c>
      <c r="AA154" s="46">
        <v>3.1471610520476402E-2</v>
      </c>
      <c r="AB154" s="46">
        <v>2.114590003014679E-2</v>
      </c>
      <c r="AC154" s="46">
        <v>1.0654936214992963E-2</v>
      </c>
      <c r="AD154" s="46">
        <v>0</v>
      </c>
      <c r="AE154" s="46">
        <v>0</v>
      </c>
      <c r="AF154" s="46">
        <v>0</v>
      </c>
      <c r="AG154" s="46">
        <v>0</v>
      </c>
    </row>
    <row r="155" spans="1:33" x14ac:dyDescent="0.3">
      <c r="A155" s="30" t="s">
        <v>123</v>
      </c>
      <c r="C155" s="37">
        <v>284.46970895516989</v>
      </c>
      <c r="D155" s="37">
        <v>281.45851671232441</v>
      </c>
      <c r="E155" s="49">
        <v>291.67856473694434</v>
      </c>
      <c r="F155" s="37">
        <v>321.82913159255958</v>
      </c>
      <c r="G155" s="37">
        <v>327.59004240540384</v>
      </c>
      <c r="H155" s="37">
        <v>329.72000500655963</v>
      </c>
      <c r="I155" s="37">
        <v>330.87121133899285</v>
      </c>
      <c r="J155" s="37">
        <v>330.87281933417688</v>
      </c>
      <c r="K155" s="37">
        <v>329.96846208953201</v>
      </c>
      <c r="L155" s="37">
        <v>329.55098524451813</v>
      </c>
      <c r="M155" s="37">
        <v>328.55702603893235</v>
      </c>
      <c r="N155" s="37">
        <v>328.16465947333711</v>
      </c>
      <c r="O155" s="37">
        <v>327.25742934957674</v>
      </c>
      <c r="P155" s="37">
        <v>326.30983625344214</v>
      </c>
      <c r="Q155" s="37">
        <v>324.43895139686867</v>
      </c>
      <c r="R155" s="37">
        <v>321.7461632105057</v>
      </c>
      <c r="S155" s="37">
        <v>318.20851307402449</v>
      </c>
      <c r="T155" s="37">
        <v>315.32287599903071</v>
      </c>
      <c r="U155" s="37">
        <v>311.28068808835286</v>
      </c>
      <c r="V155" s="37">
        <v>307.03754897177527</v>
      </c>
      <c r="W155" s="37">
        <v>302.98680716914129</v>
      </c>
      <c r="X155" s="37">
        <v>297.55734661088928</v>
      </c>
      <c r="Y155" s="37">
        <v>291.49540021356569</v>
      </c>
      <c r="Z155" s="37">
        <v>287.18482679621241</v>
      </c>
      <c r="AA155" s="37">
        <v>281.86746357998265</v>
      </c>
      <c r="AB155" s="37">
        <v>276.61675813383749</v>
      </c>
      <c r="AC155" s="37">
        <v>273.10448287705833</v>
      </c>
      <c r="AD155" s="37">
        <v>267.65207473295175</v>
      </c>
      <c r="AE155" s="37">
        <v>263.72910057062893</v>
      </c>
      <c r="AF155" s="37">
        <v>259.2633274224961</v>
      </c>
      <c r="AG155" s="37">
        <v>255.30576381747096</v>
      </c>
    </row>
    <row r="156" spans="1:33" x14ac:dyDescent="0.3">
      <c r="A156" s="30"/>
      <c r="N156" s="42">
        <v>1.754073669987033E-3</v>
      </c>
    </row>
    <row r="157" spans="1:33" x14ac:dyDescent="0.3">
      <c r="A157" s="8" t="s">
        <v>291</v>
      </c>
      <c r="B157" s="8"/>
      <c r="C157" s="25"/>
      <c r="D157" s="26"/>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x14ac:dyDescent="0.3">
      <c r="A158" s="30"/>
      <c r="B158" t="s">
        <v>291</v>
      </c>
      <c r="C158" s="50">
        <v>0</v>
      </c>
      <c r="D158" s="50">
        <v>0</v>
      </c>
      <c r="E158" s="51">
        <v>0</v>
      </c>
      <c r="F158" s="50">
        <v>0</v>
      </c>
      <c r="G158" s="50">
        <v>0</v>
      </c>
      <c r="H158" s="50">
        <v>0</v>
      </c>
      <c r="I158" s="50">
        <v>0</v>
      </c>
      <c r="J158" s="50">
        <v>0</v>
      </c>
      <c r="K158" s="50">
        <v>0</v>
      </c>
      <c r="L158" s="50">
        <v>0</v>
      </c>
      <c r="M158" s="50">
        <v>0</v>
      </c>
      <c r="N158" s="50">
        <v>0</v>
      </c>
      <c r="O158" s="50">
        <v>0</v>
      </c>
      <c r="P158" s="50">
        <v>0</v>
      </c>
      <c r="Q158" s="50">
        <v>0</v>
      </c>
      <c r="R158" s="50">
        <v>0</v>
      </c>
      <c r="S158" s="50">
        <v>0</v>
      </c>
      <c r="T158" s="50">
        <v>0</v>
      </c>
      <c r="U158" s="50">
        <v>0</v>
      </c>
      <c r="V158" s="50">
        <v>0</v>
      </c>
      <c r="W158" s="50">
        <v>0</v>
      </c>
      <c r="X158" s="50">
        <v>0</v>
      </c>
      <c r="Y158" s="50">
        <v>0</v>
      </c>
      <c r="Z158" s="50">
        <v>0</v>
      </c>
      <c r="AA158" s="50">
        <v>0</v>
      </c>
      <c r="AB158" s="50">
        <v>0</v>
      </c>
      <c r="AC158" s="50">
        <v>0</v>
      </c>
      <c r="AD158" s="50">
        <v>0</v>
      </c>
      <c r="AE158" s="50">
        <v>0</v>
      </c>
      <c r="AF158" s="50">
        <v>0</v>
      </c>
      <c r="AG158" s="50">
        <v>0</v>
      </c>
    </row>
    <row r="159" spans="1:33" x14ac:dyDescent="0.3">
      <c r="A159" s="30"/>
    </row>
    <row r="160" spans="1:33" x14ac:dyDescent="0.3">
      <c r="A160" s="8" t="s">
        <v>292</v>
      </c>
      <c r="B160" s="8"/>
      <c r="C160" s="25"/>
      <c r="D160" s="26"/>
      <c r="E160" s="27"/>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x14ac:dyDescent="0.3">
      <c r="A161" s="30"/>
      <c r="B161" t="s">
        <v>293</v>
      </c>
      <c r="C161" s="28">
        <v>0</v>
      </c>
      <c r="D161" s="31">
        <v>0</v>
      </c>
      <c r="E161" s="29">
        <v>0</v>
      </c>
      <c r="F161" s="31">
        <v>0</v>
      </c>
      <c r="G161" s="28">
        <v>0</v>
      </c>
      <c r="H161" s="28">
        <v>0</v>
      </c>
      <c r="I161" s="28">
        <v>0</v>
      </c>
      <c r="J161" s="28">
        <v>0</v>
      </c>
      <c r="K161" s="28">
        <v>0</v>
      </c>
      <c r="L161" s="28">
        <v>0</v>
      </c>
      <c r="M161" s="28">
        <v>0</v>
      </c>
      <c r="N161" s="28">
        <v>0</v>
      </c>
      <c r="O161" s="28">
        <v>0</v>
      </c>
      <c r="P161" s="28">
        <v>0</v>
      </c>
      <c r="Q161" s="28">
        <v>0</v>
      </c>
      <c r="R161" s="28">
        <v>0</v>
      </c>
      <c r="S161" s="28">
        <v>0</v>
      </c>
      <c r="T161" s="28">
        <v>0</v>
      </c>
      <c r="U161" s="28">
        <v>0</v>
      </c>
      <c r="V161" s="28">
        <v>0</v>
      </c>
      <c r="W161" s="28">
        <v>0</v>
      </c>
      <c r="X161" s="28">
        <v>0</v>
      </c>
      <c r="Y161" s="28">
        <v>0</v>
      </c>
      <c r="Z161" s="28">
        <v>0</v>
      </c>
      <c r="AA161" s="28">
        <v>0</v>
      </c>
      <c r="AB161" s="28">
        <v>0</v>
      </c>
      <c r="AC161" s="28">
        <v>0</v>
      </c>
      <c r="AD161" s="28">
        <v>0</v>
      </c>
      <c r="AE161" s="28">
        <v>0</v>
      </c>
      <c r="AF161" s="28">
        <v>0</v>
      </c>
      <c r="AG161" s="28">
        <v>0</v>
      </c>
    </row>
    <row r="162" spans="1:33" x14ac:dyDescent="0.3">
      <c r="A162" s="30"/>
      <c r="B162" t="s">
        <v>294</v>
      </c>
      <c r="C162" s="28">
        <v>0</v>
      </c>
      <c r="D162" s="31">
        <v>0</v>
      </c>
      <c r="E162" s="29">
        <v>0</v>
      </c>
      <c r="F162" s="31">
        <v>0.14695627827064442</v>
      </c>
      <c r="G162" s="28">
        <v>0.29243560902098092</v>
      </c>
      <c r="H162" s="28">
        <v>0.43643799225100932</v>
      </c>
      <c r="I162" s="28">
        <v>0.57896342796072986</v>
      </c>
      <c r="J162" s="28">
        <v>0.72001191615014226</v>
      </c>
      <c r="K162" s="28">
        <v>0.85958345681924664</v>
      </c>
      <c r="L162" s="28">
        <v>0.99767804996804332</v>
      </c>
      <c r="M162" s="28">
        <v>1.1342956955965318</v>
      </c>
      <c r="N162" s="28">
        <v>1.2694363937047124</v>
      </c>
      <c r="O162" s="28">
        <v>1.403100144292585</v>
      </c>
      <c r="P162" s="28">
        <v>1.5282168470719262</v>
      </c>
      <c r="Q162" s="28">
        <v>1.6519314182070253</v>
      </c>
      <c r="R162" s="28">
        <v>1.7742438576978823</v>
      </c>
      <c r="S162" s="28">
        <v>1.8951541655444968</v>
      </c>
      <c r="T162" s="28">
        <v>2.0146623417468699</v>
      </c>
      <c r="U162" s="28">
        <v>2.0340395351243372</v>
      </c>
      <c r="V162" s="28">
        <v>2.0530877365443088</v>
      </c>
      <c r="W162" s="28">
        <v>2.0718069460067845</v>
      </c>
      <c r="X162" s="28">
        <v>2.0901971635117649</v>
      </c>
      <c r="Y162" s="28">
        <v>2.108258389059249</v>
      </c>
      <c r="Z162" s="28">
        <v>2.0965458424533643</v>
      </c>
      <c r="AA162" s="28">
        <v>2.0848332958474796</v>
      </c>
      <c r="AB162" s="28">
        <v>2.0731207492415953</v>
      </c>
      <c r="AC162" s="28">
        <v>2.0614082026357101</v>
      </c>
      <c r="AD162" s="28">
        <v>2.049695656029825</v>
      </c>
      <c r="AE162" s="28">
        <v>2.0379831094239407</v>
      </c>
      <c r="AF162" s="28">
        <v>2.026270562818056</v>
      </c>
      <c r="AG162" s="28">
        <v>2.0145580162121712</v>
      </c>
    </row>
    <row r="163" spans="1:33" x14ac:dyDescent="0.3">
      <c r="A163" s="30"/>
      <c r="B163" t="s">
        <v>295</v>
      </c>
      <c r="C163" s="28">
        <v>0.3820042467121938</v>
      </c>
      <c r="D163" s="31">
        <v>0.42432542335848372</v>
      </c>
      <c r="E163" s="29">
        <v>0.42327423928893604</v>
      </c>
      <c r="F163" s="31">
        <v>0.42327423928893604</v>
      </c>
      <c r="G163" s="28">
        <v>0.42327423928893604</v>
      </c>
      <c r="H163" s="28">
        <v>0.42327423928893604</v>
      </c>
      <c r="I163" s="28">
        <v>0.42327423928893604</v>
      </c>
      <c r="J163" s="28">
        <v>0.42327423928893604</v>
      </c>
      <c r="K163" s="28">
        <v>0.42327423928893604</v>
      </c>
      <c r="L163" s="28">
        <v>0.42327423928893604</v>
      </c>
      <c r="M163" s="28">
        <v>0.42327423928893604</v>
      </c>
      <c r="N163" s="28">
        <v>0.42327423928893604</v>
      </c>
      <c r="O163" s="28">
        <v>0.42327423928893604</v>
      </c>
      <c r="P163" s="28">
        <v>0.42327423928893604</v>
      </c>
      <c r="Q163" s="28">
        <v>0.42327423928893604</v>
      </c>
      <c r="R163" s="28">
        <v>0.42327423928893604</v>
      </c>
      <c r="S163" s="28">
        <v>0.42327423928893604</v>
      </c>
      <c r="T163" s="28">
        <v>0.42327423928893604</v>
      </c>
      <c r="U163" s="28">
        <v>0.42327423928893604</v>
      </c>
      <c r="V163" s="28">
        <v>0.42327423928893604</v>
      </c>
      <c r="W163" s="28">
        <v>0.42327423928893604</v>
      </c>
      <c r="X163" s="28">
        <v>0.42327423928893604</v>
      </c>
      <c r="Y163" s="28">
        <v>0.42327423928893604</v>
      </c>
      <c r="Z163" s="28">
        <v>0.42327423928893604</v>
      </c>
      <c r="AA163" s="28">
        <v>0.42327423928893604</v>
      </c>
      <c r="AB163" s="28">
        <v>0.42327423928893604</v>
      </c>
      <c r="AC163" s="28">
        <v>0.42327423928893604</v>
      </c>
      <c r="AD163" s="28">
        <v>0.42327423928893604</v>
      </c>
      <c r="AE163" s="28">
        <v>0.42327423928893604</v>
      </c>
      <c r="AF163" s="28">
        <v>0.42327423928893604</v>
      </c>
      <c r="AG163" s="28">
        <v>0.42327423928893604</v>
      </c>
    </row>
    <row r="164" spans="1:33" x14ac:dyDescent="0.3">
      <c r="A164" s="30"/>
      <c r="B164" t="s">
        <v>296</v>
      </c>
      <c r="C164" s="28">
        <v>0</v>
      </c>
      <c r="D164" s="31">
        <v>0</v>
      </c>
      <c r="E164" s="29">
        <v>0</v>
      </c>
      <c r="F164" s="31">
        <v>0</v>
      </c>
      <c r="G164" s="28">
        <v>0.14423510811035314</v>
      </c>
      <c r="H164" s="28">
        <v>0.42907686788441679</v>
      </c>
      <c r="I164" s="28">
        <v>0.85795924907200527</v>
      </c>
      <c r="J164" s="28">
        <v>1.431423833029845</v>
      </c>
      <c r="K164" s="28">
        <v>2.1536870667648991</v>
      </c>
      <c r="L164" s="28">
        <v>2.9940297886953666</v>
      </c>
      <c r="M164" s="28">
        <v>4.026695565326385</v>
      </c>
      <c r="N164" s="28">
        <v>5.3424394063959655</v>
      </c>
      <c r="O164" s="28">
        <v>6.8839301478694184</v>
      </c>
      <c r="P164" s="28">
        <v>8.6563723535813288</v>
      </c>
      <c r="Q164" s="28">
        <v>10.472435752221696</v>
      </c>
      <c r="R164" s="28">
        <v>12.463389632011905</v>
      </c>
      <c r="S164" s="28">
        <v>14.639167357443071</v>
      </c>
      <c r="T164" s="28">
        <v>17.001614085870532</v>
      </c>
      <c r="U164" s="28">
        <v>17.134323030664845</v>
      </c>
      <c r="V164" s="28">
        <v>17.249651491388388</v>
      </c>
      <c r="W164" s="28">
        <v>17.39195931803453</v>
      </c>
      <c r="X164" s="28">
        <v>17.430879312363896</v>
      </c>
      <c r="Y164" s="28">
        <v>17.526274607838086</v>
      </c>
      <c r="Z164" s="28">
        <v>17.618968709710529</v>
      </c>
      <c r="AA164" s="28">
        <v>17.753376064530507</v>
      </c>
      <c r="AB164" s="28">
        <v>17.780720053327794</v>
      </c>
      <c r="AC164" s="28">
        <v>17.851651085529546</v>
      </c>
      <c r="AD164" s="28">
        <v>17.93376127508413</v>
      </c>
      <c r="AE164" s="28">
        <v>18.042721665614618</v>
      </c>
      <c r="AF164" s="28">
        <v>18.060624733298162</v>
      </c>
      <c r="AG164" s="28">
        <v>18.105488383059576</v>
      </c>
    </row>
    <row r="165" spans="1:33" x14ac:dyDescent="0.3">
      <c r="A165" s="30" t="s">
        <v>123</v>
      </c>
      <c r="C165" s="28">
        <v>0.3820042467121938</v>
      </c>
      <c r="D165" s="31">
        <v>0.42432542335848372</v>
      </c>
      <c r="E165" s="29">
        <v>0.42327423928893604</v>
      </c>
      <c r="F165" s="31">
        <v>0.57023051755958043</v>
      </c>
      <c r="G165" s="28">
        <v>0.85994495642027002</v>
      </c>
      <c r="H165" s="28">
        <v>1.288789099424362</v>
      </c>
      <c r="I165" s="28">
        <v>1.8601969163216712</v>
      </c>
      <c r="J165" s="28">
        <v>2.5747099884689231</v>
      </c>
      <c r="K165" s="28">
        <v>3.4365447628730816</v>
      </c>
      <c r="L165" s="28">
        <v>4.4149820779523461</v>
      </c>
      <c r="M165" s="28">
        <v>5.5842655002118526</v>
      </c>
      <c r="N165" s="28">
        <v>7.035150039389614</v>
      </c>
      <c r="O165" s="28">
        <v>8.7103045314509391</v>
      </c>
      <c r="P165" s="28">
        <v>10.607863439942191</v>
      </c>
      <c r="Q165" s="28">
        <v>12.547641409717656</v>
      </c>
      <c r="R165" s="28">
        <v>14.660907728998723</v>
      </c>
      <c r="S165" s="28">
        <v>16.957595762276505</v>
      </c>
      <c r="T165" s="28">
        <v>19.439550666906339</v>
      </c>
      <c r="U165" s="28">
        <v>19.591636805078117</v>
      </c>
      <c r="V165" s="28">
        <v>19.726013467221634</v>
      </c>
      <c r="W165" s="28">
        <v>19.887040503330251</v>
      </c>
      <c r="X165" s="28">
        <v>19.944350715164596</v>
      </c>
      <c r="Y165" s="28">
        <v>20.057807236186271</v>
      </c>
      <c r="Z165" s="28">
        <v>20.138788791452829</v>
      </c>
      <c r="AA165" s="28">
        <v>20.261483599666921</v>
      </c>
      <c r="AB165" s="28">
        <v>20.277115041858327</v>
      </c>
      <c r="AC165" s="28">
        <v>20.336333527454194</v>
      </c>
      <c r="AD165" s="28">
        <v>20.406731170402892</v>
      </c>
      <c r="AE165" s="28">
        <v>20.503979014327495</v>
      </c>
      <c r="AF165" s="28">
        <v>20.510169535405154</v>
      </c>
      <c r="AG165" s="28">
        <v>20.543320638560683</v>
      </c>
    </row>
    <row r="166" spans="1:33" x14ac:dyDescent="0.3">
      <c r="A166" s="30"/>
      <c r="C166" s="28"/>
      <c r="D166" s="31"/>
      <c r="E166" s="29"/>
      <c r="F166" s="31"/>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row>
    <row r="167" spans="1:33" x14ac:dyDescent="0.3">
      <c r="A167" s="8" t="s">
        <v>297</v>
      </c>
      <c r="B167" s="8"/>
      <c r="C167" s="8"/>
      <c r="D167" s="9"/>
      <c r="E167" s="10"/>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row>
    <row r="168" spans="1:33" x14ac:dyDescent="0.3">
      <c r="A168" s="30"/>
      <c r="C168" s="28">
        <v>62.049928399596219</v>
      </c>
      <c r="D168" s="31">
        <v>59.202496800976839</v>
      </c>
      <c r="E168" s="29">
        <v>54.819315251750432</v>
      </c>
      <c r="F168" s="31">
        <v>53.60100813924295</v>
      </c>
      <c r="G168" s="28">
        <v>52.338716773693939</v>
      </c>
      <c r="H168" s="28">
        <v>51.364683015593357</v>
      </c>
      <c r="I168" s="28">
        <v>50.490583537152851</v>
      </c>
      <c r="J168" s="28">
        <v>51.008545938610879</v>
      </c>
      <c r="K168" s="28">
        <v>51.419981593049656</v>
      </c>
      <c r="L168" s="28">
        <v>52.098702713075546</v>
      </c>
      <c r="M168" s="28">
        <v>53.769911512559915</v>
      </c>
      <c r="N168" s="28">
        <v>53.6511481062131</v>
      </c>
      <c r="O168" s="28">
        <v>52.505439763524649</v>
      </c>
      <c r="P168" s="28">
        <v>49.703888332032555</v>
      </c>
      <c r="Q168" s="28">
        <v>47.660721227972239</v>
      </c>
      <c r="R168" s="28">
        <v>45.021421877220909</v>
      </c>
      <c r="S168" s="28">
        <v>43.096861009204332</v>
      </c>
      <c r="T168" s="28">
        <v>42.513743211480516</v>
      </c>
      <c r="U168" s="28">
        <v>42.952004956403698</v>
      </c>
      <c r="V168" s="28">
        <v>44.870079778209529</v>
      </c>
      <c r="W168" s="28">
        <v>47.154672212846123</v>
      </c>
      <c r="X168" s="28">
        <v>50.443362153749291</v>
      </c>
      <c r="Y168" s="28">
        <v>54.171582186849378</v>
      </c>
      <c r="Z168" s="28">
        <v>57.407529692629375</v>
      </c>
      <c r="AA168" s="28">
        <v>60.55135569329547</v>
      </c>
      <c r="AB168" s="28">
        <v>63.686866230492441</v>
      </c>
      <c r="AC168" s="28">
        <v>67.36071856638489</v>
      </c>
      <c r="AD168" s="28">
        <v>69.825885141422191</v>
      </c>
      <c r="AE168" s="28">
        <v>72.131442614151993</v>
      </c>
      <c r="AF168" s="28">
        <v>74.475894739155848</v>
      </c>
      <c r="AG168" s="28">
        <v>75.377176202659626</v>
      </c>
    </row>
    <row r="169" spans="1:33" x14ac:dyDescent="0.3">
      <c r="A169" s="30"/>
      <c r="C169" s="28"/>
      <c r="D169" s="31"/>
      <c r="E169" s="29"/>
      <c r="F169" s="31"/>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row>
    <row r="170" spans="1:33" x14ac:dyDescent="0.3">
      <c r="A170" s="52" t="s">
        <v>298</v>
      </c>
      <c r="B170" s="53"/>
      <c r="C170" s="54"/>
      <c r="D170" s="55"/>
      <c r="E170" s="56"/>
      <c r="F170" s="55"/>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row>
    <row r="171" spans="1:33" x14ac:dyDescent="0.3">
      <c r="B171" t="s">
        <v>299</v>
      </c>
      <c r="C171" s="4">
        <v>29.944665565353294</v>
      </c>
      <c r="D171" s="4">
        <v>29.555989522821587</v>
      </c>
      <c r="E171" s="4">
        <v>28.473524409972718</v>
      </c>
      <c r="F171" s="4">
        <v>27.107788429241765</v>
      </c>
      <c r="G171" s="4">
        <v>26.965802525024433</v>
      </c>
      <c r="H171" s="4">
        <v>27.604065680753273</v>
      </c>
      <c r="I171" s="4">
        <v>29.27752387753306</v>
      </c>
      <c r="J171" s="4">
        <v>31.150401102841986</v>
      </c>
      <c r="K171" s="4">
        <v>31.230837199479623</v>
      </c>
      <c r="L171" s="4">
        <v>31.362818090318573</v>
      </c>
      <c r="M171" s="4">
        <v>31.43991597041973</v>
      </c>
      <c r="N171" s="4">
        <v>30.90959629983341</v>
      </c>
      <c r="O171" s="4">
        <v>31.025023383021754</v>
      </c>
      <c r="P171" s="4">
        <v>31.009234771236375</v>
      </c>
      <c r="Q171" s="4">
        <v>30.897593613873191</v>
      </c>
      <c r="R171" s="4">
        <v>30.851591491073698</v>
      </c>
      <c r="S171" s="4">
        <v>30.704551140900676</v>
      </c>
      <c r="T171" s="4">
        <v>30.648163825828558</v>
      </c>
      <c r="U171" s="4">
        <v>30.534904843151391</v>
      </c>
      <c r="V171" s="4">
        <v>30.44720112245481</v>
      </c>
      <c r="W171" s="4">
        <v>30.443348172205312</v>
      </c>
      <c r="X171" s="4">
        <v>30.270479680334581</v>
      </c>
      <c r="Y171" s="4">
        <v>30.122731408742005</v>
      </c>
      <c r="Z171" s="4">
        <v>30.082581098966205</v>
      </c>
      <c r="AA171" s="4">
        <v>29.957577701426683</v>
      </c>
      <c r="AB171" s="4">
        <v>29.850739229812898</v>
      </c>
      <c r="AC171" s="4">
        <v>29.814344068743186</v>
      </c>
      <c r="AD171" s="4">
        <v>29.652527580679131</v>
      </c>
      <c r="AE171" s="4">
        <v>29.606564734751217</v>
      </c>
      <c r="AF171" s="4">
        <v>29.521277362172128</v>
      </c>
      <c r="AG171" s="4">
        <v>29.465639771061902</v>
      </c>
    </row>
    <row r="172" spans="1:33" x14ac:dyDescent="0.3">
      <c r="A172" s="26"/>
      <c r="B172" t="s">
        <v>300</v>
      </c>
      <c r="C172" s="4">
        <v>43.886658160817433</v>
      </c>
      <c r="D172" s="4">
        <v>45.390905473766601</v>
      </c>
      <c r="E172" s="4">
        <v>49.773519697676583</v>
      </c>
      <c r="F172" s="4">
        <v>46.781372469568112</v>
      </c>
      <c r="G172" s="4">
        <v>50.31438513515382</v>
      </c>
      <c r="H172" s="4">
        <v>51.379054304549037</v>
      </c>
      <c r="I172" s="4">
        <v>55.513599150536741</v>
      </c>
      <c r="J172" s="4">
        <v>55.226462083931288</v>
      </c>
      <c r="K172" s="4">
        <v>56.379400046976031</v>
      </c>
      <c r="L172" s="4">
        <v>56.668565180674861</v>
      </c>
      <c r="M172" s="4">
        <v>57.103989588966051</v>
      </c>
      <c r="N172" s="4">
        <v>56.735004606839276</v>
      </c>
      <c r="O172" s="4">
        <v>56.915237353575925</v>
      </c>
      <c r="P172" s="4">
        <v>57.272805577999812</v>
      </c>
      <c r="Q172" s="4">
        <v>57.643055819976475</v>
      </c>
      <c r="R172" s="4">
        <v>57.49367959533204</v>
      </c>
      <c r="S172" s="4">
        <v>58.031333351068469</v>
      </c>
      <c r="T172" s="4">
        <v>58.623669354993879</v>
      </c>
      <c r="U172" s="4">
        <v>59.203924389785506</v>
      </c>
      <c r="V172" s="4">
        <v>59.261233580345731</v>
      </c>
      <c r="W172" s="4">
        <v>59.766082854565653</v>
      </c>
      <c r="X172" s="4">
        <v>60.290330410907927</v>
      </c>
      <c r="Y172" s="4">
        <v>60.842847405594831</v>
      </c>
      <c r="Z172" s="4">
        <v>60.522377815814529</v>
      </c>
      <c r="AA172" s="4">
        <v>61.168159357015021</v>
      </c>
      <c r="AB172" s="4">
        <v>61.699445885885609</v>
      </c>
      <c r="AC172" s="4">
        <v>61.826545686444668</v>
      </c>
      <c r="AD172" s="4">
        <v>61.578391476193616</v>
      </c>
      <c r="AE172" s="4">
        <v>62.116714567192972</v>
      </c>
      <c r="AF172" s="4">
        <v>62.668356644119712</v>
      </c>
      <c r="AG172" s="4">
        <v>63.360369614802671</v>
      </c>
    </row>
    <row r="173" spans="1:33" ht="16.5" customHeight="1" x14ac:dyDescent="0.3"/>
    <row r="174" spans="1:33" s="11" customFormat="1" ht="19.5" customHeight="1" x14ac:dyDescent="0.35">
      <c r="A174" s="12" t="s">
        <v>45</v>
      </c>
      <c r="B174" s="13"/>
      <c r="E174" s="14"/>
    </row>
    <row r="176" spans="1:33" x14ac:dyDescent="0.3">
      <c r="A176" s="8" t="s">
        <v>301</v>
      </c>
      <c r="B176" s="8"/>
      <c r="C176" s="8">
        <v>2020</v>
      </c>
      <c r="D176" s="8">
        <v>2021</v>
      </c>
      <c r="E176" s="10">
        <v>2022</v>
      </c>
      <c r="F176" s="8">
        <v>2023</v>
      </c>
      <c r="G176" s="8">
        <v>2024</v>
      </c>
      <c r="H176" s="8">
        <v>2025</v>
      </c>
      <c r="I176" s="8">
        <v>2026</v>
      </c>
      <c r="J176" s="8">
        <v>2027</v>
      </c>
      <c r="K176" s="8">
        <v>2028</v>
      </c>
      <c r="L176" s="8">
        <v>2029</v>
      </c>
      <c r="M176" s="8">
        <v>2030</v>
      </c>
      <c r="N176" s="8">
        <v>2031</v>
      </c>
      <c r="O176" s="8">
        <v>2032</v>
      </c>
      <c r="P176" s="8">
        <v>2033</v>
      </c>
      <c r="Q176" s="8">
        <v>2034</v>
      </c>
      <c r="R176" s="8">
        <v>2035</v>
      </c>
      <c r="S176" s="8">
        <v>2036</v>
      </c>
      <c r="T176" s="8">
        <v>2037</v>
      </c>
      <c r="U176" s="8">
        <v>2038</v>
      </c>
      <c r="V176" s="8">
        <v>2039</v>
      </c>
      <c r="W176" s="8">
        <v>2040</v>
      </c>
      <c r="X176" s="8">
        <v>2041</v>
      </c>
      <c r="Y176" s="8">
        <v>2042</v>
      </c>
      <c r="Z176" s="8">
        <v>2043</v>
      </c>
      <c r="AA176" s="8">
        <v>2044</v>
      </c>
      <c r="AB176" s="8">
        <v>2045</v>
      </c>
      <c r="AC176" s="8">
        <v>2046</v>
      </c>
      <c r="AD176" s="8">
        <v>2047</v>
      </c>
      <c r="AE176" s="8">
        <v>2048</v>
      </c>
      <c r="AF176" s="8">
        <v>2049</v>
      </c>
      <c r="AG176" s="8">
        <v>2050</v>
      </c>
    </row>
    <row r="177" spans="1:33" x14ac:dyDescent="0.3">
      <c r="A177" s="30" t="s">
        <v>302</v>
      </c>
      <c r="B177" t="s">
        <v>287</v>
      </c>
      <c r="C177" s="28">
        <v>28.952179585870002</v>
      </c>
      <c r="D177" s="31">
        <v>28.934014019140001</v>
      </c>
      <c r="E177" s="29">
        <v>29.150080781020005</v>
      </c>
      <c r="F177" s="31">
        <v>30.856076944459087</v>
      </c>
      <c r="G177" s="28">
        <v>31.238945444364546</v>
      </c>
      <c r="H177" s="28">
        <v>31.878767357659989</v>
      </c>
      <c r="I177" s="28">
        <v>32.293604832328079</v>
      </c>
      <c r="J177" s="28">
        <v>32.551653361917516</v>
      </c>
      <c r="K177" s="28">
        <v>32.647073764674715</v>
      </c>
      <c r="L177" s="28">
        <v>32.600369530178511</v>
      </c>
      <c r="M177" s="28">
        <v>32.76699644449392</v>
      </c>
      <c r="N177" s="28">
        <v>32.895121433888008</v>
      </c>
      <c r="O177" s="28">
        <v>32.908184999462975</v>
      </c>
      <c r="P177" s="28">
        <v>33.01689592153464</v>
      </c>
      <c r="Q177" s="28">
        <v>32.730609436740423</v>
      </c>
      <c r="R177" s="28">
        <v>32.189762607138704</v>
      </c>
      <c r="S177" s="28">
        <v>31.396891914122399</v>
      </c>
      <c r="T177" s="28">
        <v>30.850258900469722</v>
      </c>
      <c r="U177" s="28">
        <v>29.85604042700205</v>
      </c>
      <c r="V177" s="28">
        <v>29.108546743888954</v>
      </c>
      <c r="W177" s="28">
        <v>28.137059676102886</v>
      </c>
      <c r="X177" s="28">
        <v>26.887824125241305</v>
      </c>
      <c r="Y177" s="28">
        <v>24.921619626211644</v>
      </c>
      <c r="Z177" s="28">
        <v>23.826141445306515</v>
      </c>
      <c r="AA177" s="28">
        <v>22.343798961698532</v>
      </c>
      <c r="AB177" s="28">
        <v>20.637424374258327</v>
      </c>
      <c r="AC177" s="28">
        <v>19.587322941481339</v>
      </c>
      <c r="AD177" s="28">
        <v>17.784574258555292</v>
      </c>
      <c r="AE177" s="28">
        <v>17.046203878852069</v>
      </c>
      <c r="AF177" s="28">
        <v>15.600290065212041</v>
      </c>
      <c r="AG177" s="28">
        <v>14.36019876789787</v>
      </c>
    </row>
    <row r="178" spans="1:33" x14ac:dyDescent="0.3">
      <c r="A178" s="30"/>
      <c r="B178" t="s">
        <v>288</v>
      </c>
      <c r="C178" s="28">
        <v>3.5275261822199999</v>
      </c>
      <c r="D178" s="31">
        <v>3.5563088976399997</v>
      </c>
      <c r="E178" s="29">
        <v>3.5434611057900001</v>
      </c>
      <c r="F178" s="31">
        <v>3.089826739014256</v>
      </c>
      <c r="G178" s="28">
        <v>2.961891483339854</v>
      </c>
      <c r="H178" s="28">
        <v>2.8454169538927259</v>
      </c>
      <c r="I178" s="28">
        <v>2.8343876353251019</v>
      </c>
      <c r="J178" s="28">
        <v>2.7290655535070005</v>
      </c>
      <c r="K178" s="28">
        <v>2.5436367410444247</v>
      </c>
      <c r="L178" s="28">
        <v>2.489483072417038</v>
      </c>
      <c r="M178" s="28">
        <v>2.334018060764385</v>
      </c>
      <c r="N178" s="28">
        <v>2.2191512056681511</v>
      </c>
      <c r="O178" s="28">
        <v>2.0893006153020819</v>
      </c>
      <c r="P178" s="28">
        <v>1.9344191547614076</v>
      </c>
      <c r="Q178" s="28">
        <v>1.806969960558354</v>
      </c>
      <c r="R178" s="28">
        <v>1.6730689258365836</v>
      </c>
      <c r="S178" s="28">
        <v>1.5537419737885527</v>
      </c>
      <c r="T178" s="28">
        <v>1.4068160034245651</v>
      </c>
      <c r="U178" s="28">
        <v>1.2798704552540843</v>
      </c>
      <c r="V178" s="28">
        <v>1.1519570169713245</v>
      </c>
      <c r="W178" s="28">
        <v>1.0406559405216305</v>
      </c>
      <c r="X178" s="28">
        <v>0.94101416301789453</v>
      </c>
      <c r="Y178" s="28">
        <v>0.85916803714676304</v>
      </c>
      <c r="Z178" s="28">
        <v>0.75554024247831986</v>
      </c>
      <c r="AA178" s="28">
        <v>0.65835633535053395</v>
      </c>
      <c r="AB178" s="28">
        <v>0.56993198392198419</v>
      </c>
      <c r="AC178" s="28">
        <v>0.49054839689585494</v>
      </c>
      <c r="AD178" s="28">
        <v>0.43253891042418197</v>
      </c>
      <c r="AE178" s="28">
        <v>0.37073422042450727</v>
      </c>
      <c r="AF178" s="28">
        <v>0.29657071162504894</v>
      </c>
      <c r="AG178" s="28">
        <v>0.24595058838300732</v>
      </c>
    </row>
    <row r="179" spans="1:33" x14ac:dyDescent="0.3">
      <c r="A179" s="30"/>
      <c r="B179" t="s">
        <v>303</v>
      </c>
      <c r="C179" s="28">
        <v>0.16921021361000005</v>
      </c>
      <c r="D179" s="31">
        <v>0.23801694380999999</v>
      </c>
      <c r="E179" s="29">
        <v>0.45570596705999999</v>
      </c>
      <c r="F179" s="31">
        <v>0.77356210903776201</v>
      </c>
      <c r="G179" s="28">
        <v>0.95802969849753605</v>
      </c>
      <c r="H179" s="28">
        <v>1.0338884868739402</v>
      </c>
      <c r="I179" s="28">
        <v>1.1415485539922019</v>
      </c>
      <c r="J179" s="28">
        <v>1.3943733767113264</v>
      </c>
      <c r="K179" s="28">
        <v>1.7392188436478768</v>
      </c>
      <c r="L179" s="28">
        <v>2.1414939259677261</v>
      </c>
      <c r="M179" s="28">
        <v>2.4581476807303453</v>
      </c>
      <c r="N179" s="28">
        <v>2.8210831404209533</v>
      </c>
      <c r="O179" s="28">
        <v>3.2301898780180176</v>
      </c>
      <c r="P179" s="28">
        <v>3.5899282024646459</v>
      </c>
      <c r="Q179" s="28">
        <v>4.2787755396769622</v>
      </c>
      <c r="R179" s="28">
        <v>5.2012566341366515</v>
      </c>
      <c r="S179" s="28">
        <v>6.285862846950951</v>
      </c>
      <c r="T179" s="28">
        <v>7.1993168311769216</v>
      </c>
      <c r="U179" s="28">
        <v>8.4376189274898561</v>
      </c>
      <c r="V179" s="28">
        <v>9.543277919433395</v>
      </c>
      <c r="W179" s="28">
        <v>10.937721277782778</v>
      </c>
      <c r="X179" s="28">
        <v>12.531270903075155</v>
      </c>
      <c r="Y179" s="28">
        <v>14.599215218159301</v>
      </c>
      <c r="Z179" s="28">
        <v>15.896344586908441</v>
      </c>
      <c r="AA179" s="28">
        <v>17.543560326195642</v>
      </c>
      <c r="AB179" s="28">
        <v>19.394658175089127</v>
      </c>
      <c r="AC179" s="28">
        <v>20.737064311481593</v>
      </c>
      <c r="AD179" s="28">
        <v>22.929362430125646</v>
      </c>
      <c r="AE179" s="28">
        <v>24.283095128646043</v>
      </c>
      <c r="AF179" s="28">
        <v>25.988394169534903</v>
      </c>
      <c r="AG179" s="28">
        <v>27.508249163287502</v>
      </c>
    </row>
    <row r="180" spans="1:33" x14ac:dyDescent="0.3">
      <c r="A180" s="30"/>
      <c r="B180" t="s">
        <v>304</v>
      </c>
      <c r="C180" s="28">
        <v>7.3358843020000009E-2</v>
      </c>
      <c r="D180" s="31">
        <v>0.10381190013</v>
      </c>
      <c r="E180" s="29">
        <v>0.20648286513999994</v>
      </c>
      <c r="F180" s="31">
        <v>0.29412433913814162</v>
      </c>
      <c r="G180" s="28">
        <v>0.35431436764378826</v>
      </c>
      <c r="H180" s="28">
        <v>0.40518828337041635</v>
      </c>
      <c r="I180" s="28">
        <v>0.47692790788658568</v>
      </c>
      <c r="J180" s="28">
        <v>0.59741464126367683</v>
      </c>
      <c r="K180" s="28">
        <v>0.77509573945153099</v>
      </c>
      <c r="L180" s="28">
        <v>0.99426065097806215</v>
      </c>
      <c r="M180" s="28">
        <v>1.1292987452329575</v>
      </c>
      <c r="N180" s="28">
        <v>1.2927636899514134</v>
      </c>
      <c r="O180" s="28">
        <v>1.4351084778994996</v>
      </c>
      <c r="P180" s="28">
        <v>1.5235529086537438</v>
      </c>
      <c r="Q180" s="28">
        <v>1.7457284277621994</v>
      </c>
      <c r="R180" s="28">
        <v>1.9619708308395933</v>
      </c>
      <c r="S180" s="28">
        <v>2.2571872774048587</v>
      </c>
      <c r="T180" s="28">
        <v>2.4868304959006524</v>
      </c>
      <c r="U180" s="28">
        <v>2.7928219113984851</v>
      </c>
      <c r="V180" s="28">
        <v>3.1277770876901347</v>
      </c>
      <c r="W180" s="28">
        <v>3.3460882065585049</v>
      </c>
      <c r="X180" s="28">
        <v>3.6529547843446735</v>
      </c>
      <c r="Y180" s="28">
        <v>4.1043117470853927</v>
      </c>
      <c r="Z180" s="28">
        <v>4.4332496083204047</v>
      </c>
      <c r="AA180" s="28">
        <v>4.5930243284861412</v>
      </c>
      <c r="AB180" s="28">
        <v>4.9057955070117814</v>
      </c>
      <c r="AC180" s="28">
        <v>5.1886534404482063</v>
      </c>
      <c r="AD180" s="28">
        <v>5.4512656444092222</v>
      </c>
      <c r="AE180" s="28">
        <v>5.6816321556378888</v>
      </c>
      <c r="AF180" s="28">
        <v>5.9342149388697294</v>
      </c>
      <c r="AG180" s="28">
        <v>6.1313927689937646</v>
      </c>
    </row>
    <row r="181" spans="1:33" x14ac:dyDescent="0.3">
      <c r="A181" s="30"/>
      <c r="B181" t="s">
        <v>305</v>
      </c>
      <c r="C181" s="28">
        <v>0</v>
      </c>
      <c r="D181" s="31">
        <v>0</v>
      </c>
      <c r="E181" s="29">
        <v>0</v>
      </c>
      <c r="F181" s="31">
        <v>0</v>
      </c>
      <c r="G181" s="28">
        <v>0</v>
      </c>
      <c r="H181" s="28">
        <v>0</v>
      </c>
      <c r="I181" s="28">
        <v>0</v>
      </c>
      <c r="J181" s="28">
        <v>0</v>
      </c>
      <c r="K181" s="28">
        <v>0</v>
      </c>
      <c r="L181" s="28">
        <v>0</v>
      </c>
      <c r="M181" s="28">
        <v>0</v>
      </c>
      <c r="N181" s="28">
        <v>0</v>
      </c>
      <c r="O181" s="28">
        <v>0</v>
      </c>
      <c r="P181" s="28">
        <v>0</v>
      </c>
      <c r="Q181" s="28">
        <v>0</v>
      </c>
      <c r="R181" s="28">
        <v>0</v>
      </c>
      <c r="S181" s="28">
        <v>0</v>
      </c>
      <c r="T181" s="28">
        <v>0</v>
      </c>
      <c r="U181" s="28">
        <v>0</v>
      </c>
      <c r="V181" s="28">
        <v>0</v>
      </c>
      <c r="W181" s="28">
        <v>0</v>
      </c>
      <c r="X181" s="28">
        <v>0</v>
      </c>
      <c r="Y181" s="28">
        <v>0</v>
      </c>
      <c r="Z181" s="28">
        <v>0</v>
      </c>
      <c r="AA181" s="28">
        <v>0</v>
      </c>
      <c r="AB181" s="28">
        <v>0</v>
      </c>
      <c r="AC181" s="28">
        <v>0</v>
      </c>
      <c r="AD181" s="28">
        <v>0</v>
      </c>
      <c r="AE181" s="28">
        <v>0</v>
      </c>
      <c r="AF181" s="28">
        <v>0</v>
      </c>
      <c r="AG181" s="28">
        <v>0</v>
      </c>
    </row>
    <row r="182" spans="1:33" x14ac:dyDescent="0.3">
      <c r="A182" s="30" t="s">
        <v>306</v>
      </c>
      <c r="B182" t="s">
        <v>287</v>
      </c>
      <c r="C182" s="28">
        <v>1.3351615522600002</v>
      </c>
      <c r="D182" s="31">
        <v>1.2857860479200001</v>
      </c>
      <c r="E182" s="29">
        <v>1.2753429540100003</v>
      </c>
      <c r="F182" s="31">
        <v>1.6997176083531007</v>
      </c>
      <c r="G182" s="28">
        <v>1.6124602737479972</v>
      </c>
      <c r="H182" s="28">
        <v>1.6226907819778766</v>
      </c>
      <c r="I182" s="28">
        <v>1.476867616606317</v>
      </c>
      <c r="J182" s="28">
        <v>1.376602313587997</v>
      </c>
      <c r="K182" s="28">
        <v>1.3387014740485423</v>
      </c>
      <c r="L182" s="28">
        <v>1.2411512903525137</v>
      </c>
      <c r="M182" s="28">
        <v>1.1246036250916605</v>
      </c>
      <c r="N182" s="28">
        <v>1.1340184707759176</v>
      </c>
      <c r="O182" s="28">
        <v>1.0564716932580311</v>
      </c>
      <c r="P182" s="28">
        <v>1.012725441933646</v>
      </c>
      <c r="Q182" s="28">
        <v>0.95751974603849022</v>
      </c>
      <c r="R182" s="28">
        <v>0.92603542010309359</v>
      </c>
      <c r="S182" s="28">
        <v>0.93010668904856986</v>
      </c>
      <c r="T182" s="28">
        <v>0.84909658936027077</v>
      </c>
      <c r="U182" s="28">
        <v>0.79953225692204999</v>
      </c>
      <c r="V182" s="28">
        <v>0.74991556139036619</v>
      </c>
      <c r="W182" s="28">
        <v>0.70740870562105462</v>
      </c>
      <c r="X182" s="28">
        <v>0.68774788725620462</v>
      </c>
      <c r="Y182" s="28">
        <v>0.61837522577638615</v>
      </c>
      <c r="Z182" s="28">
        <v>0.58378814881146324</v>
      </c>
      <c r="AA182" s="28">
        <v>0.55001550697697055</v>
      </c>
      <c r="AB182" s="28">
        <v>0.52169951916027879</v>
      </c>
      <c r="AC182" s="28">
        <v>0.49591171684809304</v>
      </c>
      <c r="AD182" s="28">
        <v>0.44354678850128576</v>
      </c>
      <c r="AE182" s="28">
        <v>0.43678821050625455</v>
      </c>
      <c r="AF182" s="28">
        <v>0.39175273991395254</v>
      </c>
      <c r="AG182" s="28">
        <v>0.37382827332691626</v>
      </c>
    </row>
    <row r="183" spans="1:33" x14ac:dyDescent="0.3">
      <c r="A183" s="30"/>
      <c r="B183" t="s">
        <v>288</v>
      </c>
      <c r="C183" s="28">
        <v>7.9468766264200008</v>
      </c>
      <c r="D183" s="31">
        <v>8.3377438837699991</v>
      </c>
      <c r="E183" s="29">
        <v>8.78206169085</v>
      </c>
      <c r="F183" s="31">
        <v>8.8359047508053177</v>
      </c>
      <c r="G183" s="28">
        <v>9.1883637737592192</v>
      </c>
      <c r="H183" s="28">
        <v>9.3575549207461375</v>
      </c>
      <c r="I183" s="28">
        <v>9.6343270664625571</v>
      </c>
      <c r="J183" s="28">
        <v>9.8323263420662776</v>
      </c>
      <c r="K183" s="28">
        <v>9.8693667883474703</v>
      </c>
      <c r="L183" s="28">
        <v>10.001181229830248</v>
      </c>
      <c r="M183" s="28">
        <v>10.179707370561649</v>
      </c>
      <c r="N183" s="28">
        <v>10.19135650212424</v>
      </c>
      <c r="O183" s="28">
        <v>10.283310591091359</v>
      </c>
      <c r="P183" s="28">
        <v>10.367873947786894</v>
      </c>
      <c r="Q183" s="28">
        <v>10.380973681550113</v>
      </c>
      <c r="R183" s="28">
        <v>10.454956641191405</v>
      </c>
      <c r="S183" s="28">
        <v>10.342491592773687</v>
      </c>
      <c r="T183" s="28">
        <v>10.299961976035094</v>
      </c>
      <c r="U183" s="28">
        <v>10.15361124892909</v>
      </c>
      <c r="V183" s="28">
        <v>9.7794312594137924</v>
      </c>
      <c r="W183" s="28">
        <v>9.6324316497031717</v>
      </c>
      <c r="X183" s="28">
        <v>9.1623630775527722</v>
      </c>
      <c r="Y183" s="28">
        <v>8.9610597248461978</v>
      </c>
      <c r="Z183" s="28">
        <v>8.6619609860468518</v>
      </c>
      <c r="AA183" s="28">
        <v>8.2465306278631338</v>
      </c>
      <c r="AB183" s="28">
        <v>7.9880741787120293</v>
      </c>
      <c r="AC183" s="28">
        <v>7.8209899637654674</v>
      </c>
      <c r="AD183" s="28">
        <v>7.5310463101825835</v>
      </c>
      <c r="AE183" s="28">
        <v>7.0906927987289965</v>
      </c>
      <c r="AF183" s="28">
        <v>6.8424888271593263</v>
      </c>
      <c r="AG183" s="28">
        <v>6.6248689218651657</v>
      </c>
    </row>
    <row r="184" spans="1:33" x14ac:dyDescent="0.3">
      <c r="A184" s="30"/>
      <c r="B184" t="s">
        <v>303</v>
      </c>
      <c r="C184" s="28">
        <v>7.36490992E-3</v>
      </c>
      <c r="D184" s="31">
        <v>8.5197977499999987E-3</v>
      </c>
      <c r="E184" s="29">
        <v>1.2108215970000001E-2</v>
      </c>
      <c r="F184" s="31">
        <v>3.7164207241310684E-2</v>
      </c>
      <c r="G184" s="28">
        <v>4.9154392161420028E-2</v>
      </c>
      <c r="H184" s="28">
        <v>9.6699953942110978E-2</v>
      </c>
      <c r="I184" s="28">
        <v>0.15290908744188572</v>
      </c>
      <c r="J184" s="28">
        <v>0.22128925274803052</v>
      </c>
      <c r="K184" s="28">
        <v>0.35588483116267583</v>
      </c>
      <c r="L184" s="28">
        <v>0.49713218138745408</v>
      </c>
      <c r="M184" s="28">
        <v>0.59792366749153592</v>
      </c>
      <c r="N184" s="28">
        <v>0.74106698201081012</v>
      </c>
      <c r="O184" s="28">
        <v>0.87382644676631438</v>
      </c>
      <c r="P184" s="28">
        <v>0.97037988612442372</v>
      </c>
      <c r="Q184" s="28">
        <v>1.1413875775291402</v>
      </c>
      <c r="R184" s="28">
        <v>1.2415584273575295</v>
      </c>
      <c r="S184" s="28">
        <v>1.4655468495116171</v>
      </c>
      <c r="T184" s="28">
        <v>1.6975236829268168</v>
      </c>
      <c r="U184" s="28">
        <v>1.9821335764327837</v>
      </c>
      <c r="V184" s="28">
        <v>2.4586018395551417</v>
      </c>
      <c r="W184" s="28">
        <v>2.7481877973964388</v>
      </c>
      <c r="X184" s="28">
        <v>3.3139023989735401</v>
      </c>
      <c r="Y184" s="28">
        <v>3.6735133056330884</v>
      </c>
      <c r="Z184" s="28">
        <v>4.0774986725600106</v>
      </c>
      <c r="AA184" s="28">
        <v>4.5627394612901071</v>
      </c>
      <c r="AB184" s="28">
        <v>4.9341059306574842</v>
      </c>
      <c r="AC184" s="28">
        <v>5.257755877486292</v>
      </c>
      <c r="AD184" s="28">
        <v>5.6759498272642839</v>
      </c>
      <c r="AE184" s="28">
        <v>6.1340181539611649</v>
      </c>
      <c r="AF184" s="28">
        <v>6.5028604934164758</v>
      </c>
      <c r="AG184" s="28">
        <v>6.8672207815809143</v>
      </c>
    </row>
    <row r="185" spans="1:33" x14ac:dyDescent="0.3">
      <c r="A185" s="30"/>
      <c r="B185" t="s">
        <v>304</v>
      </c>
      <c r="C185" s="28">
        <v>7.6671499999999999E-6</v>
      </c>
      <c r="D185" s="31">
        <v>1.2779824999999999E-4</v>
      </c>
      <c r="E185" s="29">
        <v>4.7253883000000004E-4</v>
      </c>
      <c r="F185" s="31">
        <v>1.8962078740548235E-3</v>
      </c>
      <c r="G185" s="28">
        <v>2.5896258595596729E-3</v>
      </c>
      <c r="H185" s="28">
        <v>1.4011784432553702E-2</v>
      </c>
      <c r="I185" s="28">
        <v>2.9608831020151192E-2</v>
      </c>
      <c r="J185" s="28">
        <v>4.7707386038074701E-2</v>
      </c>
      <c r="K185" s="28">
        <v>8.2635527134494152E-2</v>
      </c>
      <c r="L185" s="28">
        <v>0.11678745540765778</v>
      </c>
      <c r="M185" s="28">
        <v>0.14298965368066696</v>
      </c>
      <c r="N185" s="28">
        <v>0.1785335749826629</v>
      </c>
      <c r="O185" s="28">
        <v>0.21008198599731392</v>
      </c>
      <c r="P185" s="28">
        <v>0.23219666787642548</v>
      </c>
      <c r="Q185" s="28">
        <v>0.26877437187531528</v>
      </c>
      <c r="R185" s="28">
        <v>0.28886620751954817</v>
      </c>
      <c r="S185" s="28">
        <v>0.33407176572017461</v>
      </c>
      <c r="T185" s="28">
        <v>0.37665469506025495</v>
      </c>
      <c r="U185" s="28">
        <v>0.42989062980444004</v>
      </c>
      <c r="V185" s="28">
        <v>0.51991330659607615</v>
      </c>
      <c r="W185" s="28">
        <v>0.57114108568187849</v>
      </c>
      <c r="X185" s="28">
        <v>0.65238151258756349</v>
      </c>
      <c r="Y185" s="28">
        <v>0.71339523204282274</v>
      </c>
      <c r="Z185" s="28">
        <v>0.78120264665270822</v>
      </c>
      <c r="AA185" s="28">
        <v>0.89775962055771519</v>
      </c>
      <c r="AB185" s="28">
        <v>0.95721329469591021</v>
      </c>
      <c r="AC185" s="28">
        <v>0.97243648577519137</v>
      </c>
      <c r="AD185" s="28">
        <v>1.0413621669961395</v>
      </c>
      <c r="AE185" s="28">
        <v>1.1691192737380769</v>
      </c>
      <c r="AF185" s="28">
        <v>1.2323884507235665</v>
      </c>
      <c r="AG185" s="28">
        <v>1.2341518244745804</v>
      </c>
    </row>
    <row r="186" spans="1:33" x14ac:dyDescent="0.3">
      <c r="A186" s="30"/>
      <c r="B186" t="s">
        <v>305</v>
      </c>
      <c r="C186" s="28">
        <v>0</v>
      </c>
      <c r="D186" s="31">
        <v>0</v>
      </c>
      <c r="E186" s="29">
        <v>0</v>
      </c>
      <c r="F186" s="31">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c r="W186" s="28">
        <v>0</v>
      </c>
      <c r="X186" s="28">
        <v>0</v>
      </c>
      <c r="Y186" s="28">
        <v>0</v>
      </c>
      <c r="Z186" s="28">
        <v>0</v>
      </c>
      <c r="AA186" s="28">
        <v>0</v>
      </c>
      <c r="AB186" s="28">
        <v>0</v>
      </c>
      <c r="AC186" s="28">
        <v>0</v>
      </c>
      <c r="AD186" s="28">
        <v>0</v>
      </c>
      <c r="AE186" s="28">
        <v>0</v>
      </c>
      <c r="AF186" s="28">
        <v>0</v>
      </c>
      <c r="AG186" s="28">
        <v>0</v>
      </c>
    </row>
    <row r="187" spans="1:33" x14ac:dyDescent="0.3">
      <c r="A187" s="30" t="s">
        <v>307</v>
      </c>
      <c r="B187" t="s">
        <v>287</v>
      </c>
      <c r="C187" s="28">
        <v>0.42395699158000005</v>
      </c>
      <c r="D187" s="31">
        <v>0.4231069100899999</v>
      </c>
      <c r="E187" s="29">
        <v>0.40822299215999991</v>
      </c>
      <c r="F187" s="31">
        <v>0.39535319112736789</v>
      </c>
      <c r="G187" s="28">
        <v>0.39845810779537333</v>
      </c>
      <c r="H187" s="28">
        <v>0.40072241704295075</v>
      </c>
      <c r="I187" s="28">
        <v>0.40191019769114655</v>
      </c>
      <c r="J187" s="28">
        <v>0.40161910167620601</v>
      </c>
      <c r="K187" s="28">
        <v>0.40017559880076409</v>
      </c>
      <c r="L187" s="28">
        <v>0.3972704205686014</v>
      </c>
      <c r="M187" s="28">
        <v>0.39248132887951614</v>
      </c>
      <c r="N187" s="28">
        <v>0.38524954760883789</v>
      </c>
      <c r="O187" s="28">
        <v>0.37593202131108561</v>
      </c>
      <c r="P187" s="28">
        <v>0.36298630278280425</v>
      </c>
      <c r="Q187" s="28">
        <v>0.3472365799408843</v>
      </c>
      <c r="R187" s="28">
        <v>0.32909609986717508</v>
      </c>
      <c r="S187" s="28">
        <v>0.30731947963777129</v>
      </c>
      <c r="T187" s="28">
        <v>0.2831954546823966</v>
      </c>
      <c r="U187" s="28">
        <v>0.26024932365714182</v>
      </c>
      <c r="V187" s="28">
        <v>0.23765041556179295</v>
      </c>
      <c r="W187" s="28">
        <v>0.2152512943290143</v>
      </c>
      <c r="X187" s="28">
        <v>0.19487943456693857</v>
      </c>
      <c r="Y187" s="28">
        <v>0.1749403180621531</v>
      </c>
      <c r="Z187" s="28">
        <v>0.15576889817932824</v>
      </c>
      <c r="AA187" s="28">
        <v>0.13840160617118114</v>
      </c>
      <c r="AB187" s="28">
        <v>0.12121414680072272</v>
      </c>
      <c r="AC187" s="28">
        <v>0.10504479322096265</v>
      </c>
      <c r="AD187" s="28">
        <v>9.0042066803802126E-2</v>
      </c>
      <c r="AE187" s="28">
        <v>7.5487234988196844E-2</v>
      </c>
      <c r="AF187" s="28">
        <v>6.1731204531170134E-2</v>
      </c>
      <c r="AG187" s="28">
        <v>4.9970595537945348E-2</v>
      </c>
    </row>
    <row r="188" spans="1:33" x14ac:dyDescent="0.3">
      <c r="A188" s="30"/>
      <c r="B188" t="s">
        <v>288</v>
      </c>
      <c r="C188" s="28">
        <v>0</v>
      </c>
      <c r="D188" s="31">
        <v>0</v>
      </c>
      <c r="E188" s="29">
        <v>0</v>
      </c>
      <c r="F188" s="31">
        <v>0</v>
      </c>
      <c r="G188" s="28">
        <v>0</v>
      </c>
      <c r="H188" s="28">
        <v>0</v>
      </c>
      <c r="I188" s="28">
        <v>0</v>
      </c>
      <c r="J188" s="28">
        <v>0</v>
      </c>
      <c r="K188" s="28">
        <v>0</v>
      </c>
      <c r="L188" s="28">
        <v>0</v>
      </c>
      <c r="M188" s="28">
        <v>0</v>
      </c>
      <c r="N188" s="28">
        <v>0</v>
      </c>
      <c r="O188" s="28">
        <v>0</v>
      </c>
      <c r="P188" s="28">
        <v>0</v>
      </c>
      <c r="Q188" s="28">
        <v>0</v>
      </c>
      <c r="R188" s="28">
        <v>0</v>
      </c>
      <c r="S188" s="28">
        <v>0</v>
      </c>
      <c r="T188" s="28">
        <v>0</v>
      </c>
      <c r="U188" s="28">
        <v>0</v>
      </c>
      <c r="V188" s="28">
        <v>0</v>
      </c>
      <c r="W188" s="28">
        <v>0</v>
      </c>
      <c r="X188" s="28">
        <v>0</v>
      </c>
      <c r="Y188" s="28">
        <v>0</v>
      </c>
      <c r="Z188" s="28">
        <v>0</v>
      </c>
      <c r="AA188" s="28">
        <v>0</v>
      </c>
      <c r="AB188" s="28">
        <v>0</v>
      </c>
      <c r="AC188" s="28">
        <v>0</v>
      </c>
      <c r="AD188" s="28">
        <v>0</v>
      </c>
      <c r="AE188" s="28">
        <v>0</v>
      </c>
      <c r="AF188" s="28">
        <v>0</v>
      </c>
      <c r="AG188" s="28">
        <v>0</v>
      </c>
    </row>
    <row r="189" spans="1:33" x14ac:dyDescent="0.3">
      <c r="A189" s="30"/>
      <c r="B189" t="s">
        <v>303</v>
      </c>
      <c r="C189" s="28">
        <v>1.8304523900000002E-3</v>
      </c>
      <c r="D189" s="31">
        <v>2.6400367800000005E-3</v>
      </c>
      <c r="E189" s="29">
        <v>3.8248728999999999E-3</v>
      </c>
      <c r="F189" s="31">
        <v>5.8647955331525359E-3</v>
      </c>
      <c r="G189" s="28">
        <v>6.7620941417807275E-3</v>
      </c>
      <c r="H189" s="28">
        <v>8.0292254213440734E-3</v>
      </c>
      <c r="I189" s="28">
        <v>9.7103579415831944E-3</v>
      </c>
      <c r="J189" s="28">
        <v>1.24180444276023E-2</v>
      </c>
      <c r="K189" s="28">
        <v>1.5805640600403521E-2</v>
      </c>
      <c r="L189" s="28">
        <v>2.1010667442700338E-2</v>
      </c>
      <c r="M189" s="28">
        <v>2.7067410553119925E-2</v>
      </c>
      <c r="N189" s="28">
        <v>3.542684120786669E-2</v>
      </c>
      <c r="O189" s="28">
        <v>4.528197836813317E-2</v>
      </c>
      <c r="P189" s="28">
        <v>5.765146194177926E-2</v>
      </c>
      <c r="Q189" s="28">
        <v>7.324358063511574E-2</v>
      </c>
      <c r="R189" s="28">
        <v>9.0954665188270459E-2</v>
      </c>
      <c r="S189" s="28">
        <v>0.11174904705855006</v>
      </c>
      <c r="T189" s="28">
        <v>0.13460222568883334</v>
      </c>
      <c r="U189" s="28">
        <v>0.15634170465674499</v>
      </c>
      <c r="V189" s="28">
        <v>0.17769980199980617</v>
      </c>
      <c r="W189" s="28">
        <v>0.19865060016238836</v>
      </c>
      <c r="X189" s="28">
        <v>0.21770722924473088</v>
      </c>
      <c r="Y189" s="28">
        <v>0.23686053382257821</v>
      </c>
      <c r="Z189" s="28">
        <v>0.25525771499265476</v>
      </c>
      <c r="AA189" s="28">
        <v>0.2732484527274896</v>
      </c>
      <c r="AB189" s="28">
        <v>0.29136758212820124</v>
      </c>
      <c r="AC189" s="28">
        <v>0.30852675904004867</v>
      </c>
      <c r="AD189" s="28">
        <v>0.32436842526113319</v>
      </c>
      <c r="AE189" s="28">
        <v>0.34034878535042495</v>
      </c>
      <c r="AF189" s="28">
        <v>0.35520240303551665</v>
      </c>
      <c r="AG189" s="28">
        <v>0.36702814883693441</v>
      </c>
    </row>
    <row r="190" spans="1:33" x14ac:dyDescent="0.3">
      <c r="A190" s="30"/>
      <c r="B190" t="s">
        <v>304</v>
      </c>
      <c r="C190" s="28">
        <v>0</v>
      </c>
      <c r="D190" s="31">
        <v>0</v>
      </c>
      <c r="E190" s="29">
        <v>0</v>
      </c>
      <c r="F190" s="31">
        <v>9.610635522457811E-6</v>
      </c>
      <c r="G190" s="28">
        <v>1.7302151228231873E-5</v>
      </c>
      <c r="H190" s="28">
        <v>2.3307945977295031E-4</v>
      </c>
      <c r="I190" s="28">
        <v>5.4190925493447818E-4</v>
      </c>
      <c r="J190" s="28">
        <v>9.9670911977143293E-4</v>
      </c>
      <c r="K190" s="28">
        <v>1.6051111185324696E-3</v>
      </c>
      <c r="L190" s="28">
        <v>2.5143799884874232E-3</v>
      </c>
      <c r="M190" s="28">
        <v>3.5590932371757284E-3</v>
      </c>
      <c r="N190" s="28">
        <v>5.0119578515184374E-3</v>
      </c>
      <c r="O190" s="28">
        <v>6.7420685407375107E-3</v>
      </c>
      <c r="P190" s="28">
        <v>8.8644664113998843E-3</v>
      </c>
      <c r="Q190" s="28">
        <v>1.1561985862959883E-2</v>
      </c>
      <c r="R190" s="28">
        <v>1.4580420264404136E-2</v>
      </c>
      <c r="S190" s="28">
        <v>1.8273054432392404E-2</v>
      </c>
      <c r="T190" s="28">
        <v>2.2251236096374506E-2</v>
      </c>
      <c r="U190" s="28">
        <v>2.6050199323245381E-2</v>
      </c>
      <c r="V190" s="28">
        <v>2.9636702898698474E-2</v>
      </c>
      <c r="W190" s="28">
        <v>3.32835322640627E-2</v>
      </c>
      <c r="X190" s="28">
        <v>3.6798897918911951E-2</v>
      </c>
      <c r="Y190" s="28">
        <v>3.9951134997264375E-2</v>
      </c>
      <c r="Z190" s="28">
        <v>4.3158537491430789E-2</v>
      </c>
      <c r="AA190" s="28">
        <v>4.6535081252307903E-2</v>
      </c>
      <c r="AB190" s="28">
        <v>4.9488750732118357E-2</v>
      </c>
      <c r="AC190" s="28">
        <v>5.2435200341831384E-2</v>
      </c>
      <c r="AD190" s="28">
        <v>5.5483826158578643E-2</v>
      </c>
      <c r="AE190" s="28">
        <v>5.7973377324141762E-2</v>
      </c>
      <c r="AF190" s="28">
        <v>6.0556475039896147E-2</v>
      </c>
      <c r="AG190" s="28">
        <v>6.4105164997126304E-2</v>
      </c>
    </row>
    <row r="191" spans="1:33" x14ac:dyDescent="0.3">
      <c r="A191" s="30"/>
      <c r="B191" t="s">
        <v>305</v>
      </c>
      <c r="C191" s="28">
        <v>0</v>
      </c>
      <c r="D191" s="31">
        <v>0</v>
      </c>
      <c r="E191" s="29">
        <v>0</v>
      </c>
      <c r="F191" s="31">
        <v>0</v>
      </c>
      <c r="G191" s="28">
        <v>0</v>
      </c>
      <c r="H191" s="28">
        <v>0</v>
      </c>
      <c r="I191" s="28">
        <v>0</v>
      </c>
      <c r="J191" s="28">
        <v>0</v>
      </c>
      <c r="K191" s="28">
        <v>0</v>
      </c>
      <c r="L191" s="28">
        <v>0</v>
      </c>
      <c r="M191" s="28">
        <v>0</v>
      </c>
      <c r="N191" s="28">
        <v>0</v>
      </c>
      <c r="O191" s="28">
        <v>0</v>
      </c>
      <c r="P191" s="28">
        <v>0</v>
      </c>
      <c r="Q191" s="28">
        <v>0</v>
      </c>
      <c r="R191" s="28">
        <v>0</v>
      </c>
      <c r="S191" s="28">
        <v>0</v>
      </c>
      <c r="T191" s="28">
        <v>0</v>
      </c>
      <c r="U191" s="28">
        <v>0</v>
      </c>
      <c r="V191" s="28">
        <v>0</v>
      </c>
      <c r="W191" s="28">
        <v>0</v>
      </c>
      <c r="X191" s="28">
        <v>0</v>
      </c>
      <c r="Y191" s="28">
        <v>0</v>
      </c>
      <c r="Z191" s="28">
        <v>0</v>
      </c>
      <c r="AA191" s="28">
        <v>0</v>
      </c>
      <c r="AB191" s="28">
        <v>0</v>
      </c>
      <c r="AC191" s="28">
        <v>0</v>
      </c>
      <c r="AD191" s="28">
        <v>0</v>
      </c>
      <c r="AE191" s="28">
        <v>0</v>
      </c>
      <c r="AF191" s="28">
        <v>0</v>
      </c>
      <c r="AG191" s="28">
        <v>0</v>
      </c>
    </row>
    <row r="192" spans="1:33" x14ac:dyDescent="0.3">
      <c r="A192" s="30" t="s">
        <v>308</v>
      </c>
      <c r="B192" t="s">
        <v>287</v>
      </c>
      <c r="C192" s="28">
        <v>6.9540910699999996E-3</v>
      </c>
      <c r="D192" s="31">
        <v>7.5165721299999995E-3</v>
      </c>
      <c r="E192" s="29">
        <v>7.6640460299999998E-3</v>
      </c>
      <c r="F192" s="31">
        <v>1.4537476001408915E-2</v>
      </c>
      <c r="G192" s="28">
        <v>1.4396715015569822E-2</v>
      </c>
      <c r="H192" s="28">
        <v>1.3858848544001951E-2</v>
      </c>
      <c r="I192" s="28">
        <v>1.3525585900946284E-2</v>
      </c>
      <c r="J192" s="28">
        <v>1.3629444975717483E-2</v>
      </c>
      <c r="K192" s="28">
        <v>1.3148294303254893E-2</v>
      </c>
      <c r="L192" s="28">
        <v>1.3248207242691393E-2</v>
      </c>
      <c r="M192" s="28">
        <v>1.1976724465702348E-2</v>
      </c>
      <c r="N192" s="28">
        <v>1.0705611279792367E-2</v>
      </c>
      <c r="O192" s="28">
        <v>9.9343466406472264E-3</v>
      </c>
      <c r="P192" s="28">
        <v>9.2776268025182695E-3</v>
      </c>
      <c r="Q192" s="28">
        <v>8.017136719674094E-3</v>
      </c>
      <c r="R192" s="28">
        <v>7.2294513131609629E-3</v>
      </c>
      <c r="S192" s="28">
        <v>6.1461627638631387E-3</v>
      </c>
      <c r="T192" s="28">
        <v>5.2042639782426715E-3</v>
      </c>
      <c r="U192" s="28">
        <v>4.4867666455209593E-3</v>
      </c>
      <c r="V192" s="28">
        <v>3.8419941231292373E-3</v>
      </c>
      <c r="W192" s="28">
        <v>3.532697399317435E-3</v>
      </c>
      <c r="X192" s="28">
        <v>3.2766153238409975E-3</v>
      </c>
      <c r="Y192" s="28">
        <v>2.9191991902506658E-3</v>
      </c>
      <c r="Z192" s="28">
        <v>2.6462303415517099E-3</v>
      </c>
      <c r="AA192" s="28">
        <v>2.4777761888782474E-3</v>
      </c>
      <c r="AB192" s="28">
        <v>2.1713974010405647E-3</v>
      </c>
      <c r="AC192" s="28">
        <v>1.949332546098492E-3</v>
      </c>
      <c r="AD192" s="28">
        <v>1.7250706118719956E-3</v>
      </c>
      <c r="AE192" s="28">
        <v>1.4400527322927235E-3</v>
      </c>
      <c r="AF192" s="28">
        <v>1.420411362010113E-3</v>
      </c>
      <c r="AG192" s="28">
        <v>1.2206500011513642E-3</v>
      </c>
    </row>
    <row r="193" spans="1:33" x14ac:dyDescent="0.3">
      <c r="A193" s="30"/>
      <c r="B193" t="s">
        <v>288</v>
      </c>
      <c r="C193" s="28">
        <v>0.79531370361999998</v>
      </c>
      <c r="D193" s="31">
        <v>0.81362960733</v>
      </c>
      <c r="E193" s="29">
        <v>0.83984788586000003</v>
      </c>
      <c r="F193" s="31">
        <v>0.84821193356987523</v>
      </c>
      <c r="G193" s="28">
        <v>0.86511378134425299</v>
      </c>
      <c r="H193" s="28">
        <v>0.88045396086023264</v>
      </c>
      <c r="I193" s="28">
        <v>0.89140648632229436</v>
      </c>
      <c r="J193" s="28">
        <v>0.90085095249391545</v>
      </c>
      <c r="K193" s="28">
        <v>0.911579280752428</v>
      </c>
      <c r="L193" s="28">
        <v>0.92085668503027596</v>
      </c>
      <c r="M193" s="28">
        <v>0.93130460390581171</v>
      </c>
      <c r="N193" s="28">
        <v>0.942403447531864</v>
      </c>
      <c r="O193" s="28">
        <v>0.95140539258497536</v>
      </c>
      <c r="P193" s="28">
        <v>0.95812938002562897</v>
      </c>
      <c r="Q193" s="28">
        <v>0.95948712213665166</v>
      </c>
      <c r="R193" s="28">
        <v>0.95807778376896191</v>
      </c>
      <c r="S193" s="28">
        <v>0.95611111030496188</v>
      </c>
      <c r="T193" s="28">
        <v>0.95222316082959424</v>
      </c>
      <c r="U193" s="28">
        <v>0.94482353156921639</v>
      </c>
      <c r="V193" s="28">
        <v>0.94093352820496245</v>
      </c>
      <c r="W193" s="28">
        <v>0.92801409575349525</v>
      </c>
      <c r="X193" s="28">
        <v>0.91894462434721103</v>
      </c>
      <c r="Y193" s="28">
        <v>0.91011053832428734</v>
      </c>
      <c r="Z193" s="28">
        <v>0.90396943228649462</v>
      </c>
      <c r="AA193" s="28">
        <v>0.89472333086436984</v>
      </c>
      <c r="AB193" s="28">
        <v>0.8843343075585075</v>
      </c>
      <c r="AC193" s="28">
        <v>0.87497386972755498</v>
      </c>
      <c r="AD193" s="28">
        <v>0.87159356504606023</v>
      </c>
      <c r="AE193" s="28">
        <v>0.86030401070019435</v>
      </c>
      <c r="AF193" s="28">
        <v>0.83531944099961319</v>
      </c>
      <c r="AG193" s="28">
        <v>0.83176066237317703</v>
      </c>
    </row>
    <row r="194" spans="1:33" x14ac:dyDescent="0.3">
      <c r="A194" s="30"/>
      <c r="B194" t="s">
        <v>303</v>
      </c>
      <c r="C194" s="28">
        <v>5.1764323000000009E-4</v>
      </c>
      <c r="D194" s="31">
        <v>6.2756766000000006E-4</v>
      </c>
      <c r="E194" s="29">
        <v>8.8428167000000003E-4</v>
      </c>
      <c r="F194" s="31">
        <v>2.1640176815338331E-3</v>
      </c>
      <c r="G194" s="28">
        <v>2.2495722349318058E-3</v>
      </c>
      <c r="H194" s="28">
        <v>2.2756669655571381E-3</v>
      </c>
      <c r="I194" s="28">
        <v>2.2348352244741343E-3</v>
      </c>
      <c r="J194" s="28">
        <v>2.4563860414263884E-3</v>
      </c>
      <c r="K194" s="28">
        <v>2.7365131249659784E-3</v>
      </c>
      <c r="L194" s="28">
        <v>3.5850263243252726E-3</v>
      </c>
      <c r="M194" s="28">
        <v>4.5456824527281099E-3</v>
      </c>
      <c r="N194" s="28">
        <v>6.4112692274423773E-3</v>
      </c>
      <c r="O194" s="28">
        <v>9.8293007676896645E-3</v>
      </c>
      <c r="P194" s="28">
        <v>1.409622820344671E-2</v>
      </c>
      <c r="Q194" s="28">
        <v>2.0115761976926109E-2</v>
      </c>
      <c r="R194" s="28">
        <v>2.8208265983556521E-2</v>
      </c>
      <c r="S194" s="28">
        <v>3.669724067532304E-2</v>
      </c>
      <c r="T194" s="28">
        <v>4.705435941581812E-2</v>
      </c>
      <c r="U194" s="28">
        <v>6.1201504152703486E-2</v>
      </c>
      <c r="V194" s="28">
        <v>7.130647698864323E-2</v>
      </c>
      <c r="W194" s="28">
        <v>8.9753327886125681E-2</v>
      </c>
      <c r="X194" s="28">
        <v>0.10471436824576091</v>
      </c>
      <c r="Y194" s="28">
        <v>0.11889636080380903</v>
      </c>
      <c r="Z194" s="28">
        <v>0.12990447280283976</v>
      </c>
      <c r="AA194" s="28">
        <v>0.14569566855164023</v>
      </c>
      <c r="AB194" s="28">
        <v>0.16287617742718766</v>
      </c>
      <c r="AC194" s="28">
        <v>0.17861894822463389</v>
      </c>
      <c r="AD194" s="28">
        <v>0.18853095219295965</v>
      </c>
      <c r="AE194" s="28">
        <v>0.20650703261046249</v>
      </c>
      <c r="AF194" s="28">
        <v>0.23708825608684678</v>
      </c>
      <c r="AG194" s="28">
        <v>0.24746602871755963</v>
      </c>
    </row>
    <row r="195" spans="1:33" x14ac:dyDescent="0.3">
      <c r="A195" s="30"/>
      <c r="B195" t="s">
        <v>304</v>
      </c>
      <c r="C195" s="28">
        <v>0</v>
      </c>
      <c r="D195" s="31">
        <v>0</v>
      </c>
      <c r="E195" s="29">
        <v>0</v>
      </c>
      <c r="F195" s="31">
        <v>9.5346918662343283E-8</v>
      </c>
      <c r="G195" s="28">
        <v>1.0268176888324278E-7</v>
      </c>
      <c r="H195" s="28">
        <v>2.5426908097940369E-6</v>
      </c>
      <c r="I195" s="28">
        <v>6.8946431256415585E-6</v>
      </c>
      <c r="J195" s="28">
        <v>1.7495813354746162E-5</v>
      </c>
      <c r="K195" s="28">
        <v>3.7117808562885202E-5</v>
      </c>
      <c r="L195" s="28">
        <v>7.9496868239301038E-5</v>
      </c>
      <c r="M195" s="28">
        <v>1.4294480417681844E-4</v>
      </c>
      <c r="N195" s="28">
        <v>2.4714798350808457E-4</v>
      </c>
      <c r="O195" s="28">
        <v>4.2766053419236575E-4</v>
      </c>
      <c r="P195" s="28">
        <v>6.8108541914770288E-4</v>
      </c>
      <c r="Q195" s="28">
        <v>9.5244947135865649E-4</v>
      </c>
      <c r="R195" s="28">
        <v>1.390016684751332E-3</v>
      </c>
      <c r="S195" s="28">
        <v>1.8559270512523737E-3</v>
      </c>
      <c r="T195" s="28">
        <v>2.4219086854030685E-3</v>
      </c>
      <c r="U195" s="28">
        <v>3.0655692733666568E-3</v>
      </c>
      <c r="V195" s="28">
        <v>3.7545236943263734E-3</v>
      </c>
      <c r="W195" s="28">
        <v>4.7560778061194464E-3</v>
      </c>
      <c r="X195" s="28">
        <v>5.3537693068003512E-3</v>
      </c>
      <c r="Y195" s="28">
        <v>6.1017599084971863E-3</v>
      </c>
      <c r="Z195" s="28">
        <v>6.9732012769594485E-3</v>
      </c>
      <c r="AA195" s="28">
        <v>7.516688659635392E-3</v>
      </c>
      <c r="AB195" s="28">
        <v>8.4190846932119291E-3</v>
      </c>
      <c r="AC195" s="28">
        <v>9.2470119534669645E-3</v>
      </c>
      <c r="AD195" s="28">
        <v>9.7723090167727948E-3</v>
      </c>
      <c r="AE195" s="28">
        <v>1.0715345778962977E-2</v>
      </c>
      <c r="AF195" s="28">
        <v>1.23128988564714E-2</v>
      </c>
      <c r="AG195" s="28">
        <v>1.2861684258759037E-2</v>
      </c>
    </row>
    <row r="196" spans="1:33" x14ac:dyDescent="0.3">
      <c r="A196" s="30"/>
      <c r="B196" t="s">
        <v>305</v>
      </c>
      <c r="C196" s="28">
        <v>0</v>
      </c>
      <c r="D196" s="31">
        <v>0</v>
      </c>
      <c r="E196" s="29">
        <v>0</v>
      </c>
      <c r="F196" s="31">
        <v>0</v>
      </c>
      <c r="G196" s="28">
        <v>0</v>
      </c>
      <c r="H196" s="28">
        <v>0</v>
      </c>
      <c r="I196" s="28">
        <v>0</v>
      </c>
      <c r="J196" s="28">
        <v>0</v>
      </c>
      <c r="K196" s="28">
        <v>0</v>
      </c>
      <c r="L196" s="28">
        <v>0</v>
      </c>
      <c r="M196" s="28">
        <v>0</v>
      </c>
      <c r="N196" s="28">
        <v>0</v>
      </c>
      <c r="O196" s="28">
        <v>0</v>
      </c>
      <c r="P196" s="28">
        <v>0</v>
      </c>
      <c r="Q196" s="28">
        <v>0</v>
      </c>
      <c r="R196" s="28">
        <v>0</v>
      </c>
      <c r="S196" s="28">
        <v>0</v>
      </c>
      <c r="T196" s="28">
        <v>0</v>
      </c>
      <c r="U196" s="28">
        <v>0</v>
      </c>
      <c r="V196" s="28">
        <v>0</v>
      </c>
      <c r="W196" s="28">
        <v>0</v>
      </c>
      <c r="X196" s="28">
        <v>0</v>
      </c>
      <c r="Y196" s="28">
        <v>0</v>
      </c>
      <c r="Z196" s="28">
        <v>0</v>
      </c>
      <c r="AA196" s="28">
        <v>0</v>
      </c>
      <c r="AB196" s="28">
        <v>0</v>
      </c>
      <c r="AC196" s="28">
        <v>0</v>
      </c>
      <c r="AD196" s="28">
        <v>0</v>
      </c>
      <c r="AE196" s="28">
        <v>0</v>
      </c>
      <c r="AF196" s="28">
        <v>0</v>
      </c>
      <c r="AG196" s="28">
        <v>0</v>
      </c>
    </row>
    <row r="197" spans="1:33" x14ac:dyDescent="0.3">
      <c r="A197" s="30" t="s">
        <v>309</v>
      </c>
      <c r="B197" t="s">
        <v>287</v>
      </c>
      <c r="C197" s="28">
        <v>1.4694629299999999E-3</v>
      </c>
      <c r="D197" s="31">
        <v>1.2125684900000002E-3</v>
      </c>
      <c r="E197" s="29">
        <v>1.0895746499999998E-3</v>
      </c>
      <c r="F197" s="31">
        <v>9.8928279404492253E-3</v>
      </c>
      <c r="G197" s="28">
        <v>1.0002686111661758E-2</v>
      </c>
      <c r="H197" s="28">
        <v>1.1048129826283839E-2</v>
      </c>
      <c r="I197" s="28">
        <v>1.0151689662369746E-2</v>
      </c>
      <c r="J197" s="28">
        <v>1.1009958174220517E-2</v>
      </c>
      <c r="K197" s="28">
        <v>1.0415972590792869E-2</v>
      </c>
      <c r="L197" s="28">
        <v>1.0710802337894829E-2</v>
      </c>
      <c r="M197" s="28">
        <v>9.8142469164696385E-3</v>
      </c>
      <c r="N197" s="28">
        <v>9.702759566022302E-3</v>
      </c>
      <c r="O197" s="28">
        <v>8.7973254737744935E-3</v>
      </c>
      <c r="P197" s="28">
        <v>8.0193392733710969E-3</v>
      </c>
      <c r="Q197" s="28">
        <v>7.4300705426843189E-3</v>
      </c>
      <c r="R197" s="28">
        <v>6.55103296430862E-3</v>
      </c>
      <c r="S197" s="28">
        <v>6.0715122853910713E-3</v>
      </c>
      <c r="T197" s="28">
        <v>5.2209990602891587E-3</v>
      </c>
      <c r="U197" s="28">
        <v>4.4120374480449377E-3</v>
      </c>
      <c r="V197" s="28">
        <v>4.1344042930482319E-3</v>
      </c>
      <c r="W197" s="28">
        <v>3.8915582841548405E-3</v>
      </c>
      <c r="X197" s="28">
        <v>3.7181825765686609E-3</v>
      </c>
      <c r="Y197" s="28">
        <v>3.4492416435375609E-3</v>
      </c>
      <c r="Z197" s="28">
        <v>3.2020329832693358E-3</v>
      </c>
      <c r="AA197" s="28">
        <v>2.8626872095074544E-3</v>
      </c>
      <c r="AB197" s="28">
        <v>2.6584724139561105E-3</v>
      </c>
      <c r="AC197" s="28">
        <v>2.4036789526781285E-3</v>
      </c>
      <c r="AD197" s="28">
        <v>2.0800149405692304E-3</v>
      </c>
      <c r="AE197" s="28">
        <v>2.1467915166433053E-3</v>
      </c>
      <c r="AF197" s="28">
        <v>1.8922428863104531E-3</v>
      </c>
      <c r="AG197" s="28">
        <v>1.7490250761073788E-3</v>
      </c>
    </row>
    <row r="198" spans="1:33" x14ac:dyDescent="0.3">
      <c r="A198" s="30"/>
      <c r="B198" t="s">
        <v>288</v>
      </c>
      <c r="C198" s="28">
        <v>2.1972143439500003</v>
      </c>
      <c r="D198" s="31">
        <v>2.3189849221099998</v>
      </c>
      <c r="E198" s="29">
        <v>2.3495634884299994</v>
      </c>
      <c r="F198" s="31">
        <v>2.383201150489858</v>
      </c>
      <c r="G198" s="28">
        <v>2.4298822717486868</v>
      </c>
      <c r="H198" s="28">
        <v>2.4696205276937855</v>
      </c>
      <c r="I198" s="28">
        <v>2.4999001272805232</v>
      </c>
      <c r="J198" s="28">
        <v>2.5254621667159913</v>
      </c>
      <c r="K198" s="28">
        <v>2.5551035393244246</v>
      </c>
      <c r="L198" s="28">
        <v>2.5820902897645999</v>
      </c>
      <c r="M198" s="28">
        <v>2.6103081681245088</v>
      </c>
      <c r="N198" s="28">
        <v>2.6413120388390996</v>
      </c>
      <c r="O198" s="28">
        <v>2.6722922867039767</v>
      </c>
      <c r="P198" s="28">
        <v>2.699088049908382</v>
      </c>
      <c r="Q198" s="28">
        <v>2.7116551886604614</v>
      </c>
      <c r="R198" s="28">
        <v>2.7243726104974026</v>
      </c>
      <c r="S198" s="28">
        <v>2.7302634102187406</v>
      </c>
      <c r="T198" s="28">
        <v>2.7375652228797289</v>
      </c>
      <c r="U198" s="28">
        <v>2.7436296623574257</v>
      </c>
      <c r="V198" s="28">
        <v>2.7397497602607408</v>
      </c>
      <c r="W198" s="28">
        <v>2.7359912707666596</v>
      </c>
      <c r="X198" s="28">
        <v>2.7198153456826248</v>
      </c>
      <c r="Y198" s="28">
        <v>2.705484971007956</v>
      </c>
      <c r="Z198" s="28">
        <v>2.688681251841595</v>
      </c>
      <c r="AA198" s="28">
        <v>2.6762195494158458</v>
      </c>
      <c r="AB198" s="28">
        <v>2.660885136144254</v>
      </c>
      <c r="AC198" s="28">
        <v>2.6568363528742167</v>
      </c>
      <c r="AD198" s="28">
        <v>2.641919369014643</v>
      </c>
      <c r="AE198" s="28">
        <v>2.6012331160692552</v>
      </c>
      <c r="AF198" s="28">
        <v>2.5997291101693047</v>
      </c>
      <c r="AG198" s="28">
        <v>2.581518592584287</v>
      </c>
    </row>
    <row r="199" spans="1:33" x14ac:dyDescent="0.3">
      <c r="A199" s="30"/>
      <c r="B199" t="s">
        <v>303</v>
      </c>
      <c r="C199" s="28">
        <v>4.6285900999999989E-4</v>
      </c>
      <c r="D199" s="31">
        <v>6.9508396000000016E-4</v>
      </c>
      <c r="E199" s="29">
        <v>7.4675430000000007E-4</v>
      </c>
      <c r="F199" s="31">
        <v>4.5867681976316235E-3</v>
      </c>
      <c r="G199" s="28">
        <v>4.4011932171668967E-3</v>
      </c>
      <c r="H199" s="28">
        <v>4.6209320451780674E-3</v>
      </c>
      <c r="I199" s="28">
        <v>4.4634163408459769E-3</v>
      </c>
      <c r="J199" s="28">
        <v>5.0309311988679965E-3</v>
      </c>
      <c r="K199" s="28">
        <v>5.0849476221642743E-3</v>
      </c>
      <c r="L199" s="28">
        <v>6.1252030686368419E-3</v>
      </c>
      <c r="M199" s="28">
        <v>6.9279090775494307E-3</v>
      </c>
      <c r="N199" s="28">
        <v>8.5580898758873848E-3</v>
      </c>
      <c r="O199" s="28">
        <v>1.1074867021767007E-2</v>
      </c>
      <c r="P199" s="28">
        <v>1.4138755530582534E-2</v>
      </c>
      <c r="Q199" s="28">
        <v>1.9532032345508894E-2</v>
      </c>
      <c r="R199" s="28">
        <v>2.4869823963753038E-2</v>
      </c>
      <c r="S199" s="28">
        <v>3.5261621476678981E-2</v>
      </c>
      <c r="T199" s="28">
        <v>4.508812953846391E-2</v>
      </c>
      <c r="U199" s="28">
        <v>5.7670218539746854E-2</v>
      </c>
      <c r="V199" s="28">
        <v>7.803466000507378E-2</v>
      </c>
      <c r="W199" s="28">
        <v>9.8133754618552699E-2</v>
      </c>
      <c r="X199" s="28">
        <v>0.12999552969702699</v>
      </c>
      <c r="Y199" s="28">
        <v>0.1588851341193504</v>
      </c>
      <c r="Z199" s="28">
        <v>0.18938788000743872</v>
      </c>
      <c r="AA199" s="28">
        <v>0.22012335044537057</v>
      </c>
      <c r="AB199" s="28">
        <v>0.25431524378207532</v>
      </c>
      <c r="AC199" s="28">
        <v>0.27618787286295798</v>
      </c>
      <c r="AD199" s="28">
        <v>0.30922314710817084</v>
      </c>
      <c r="AE199" s="28">
        <v>0.36715877204548952</v>
      </c>
      <c r="AF199" s="28">
        <v>0.3876929651469101</v>
      </c>
      <c r="AG199" s="28">
        <v>0.42399395178247301</v>
      </c>
    </row>
    <row r="200" spans="1:33" x14ac:dyDescent="0.3">
      <c r="A200" s="30"/>
      <c r="B200" t="s">
        <v>304</v>
      </c>
      <c r="C200" s="28">
        <v>0</v>
      </c>
      <c r="D200" s="31">
        <v>0</v>
      </c>
      <c r="E200" s="29">
        <v>0</v>
      </c>
      <c r="F200" s="31">
        <v>1.0390528250489383E-7</v>
      </c>
      <c r="G200" s="28">
        <v>1.1069533002322934E-7</v>
      </c>
      <c r="H200" s="28">
        <v>5.340314784583409E-6</v>
      </c>
      <c r="I200" s="28">
        <v>1.1952639940377868E-5</v>
      </c>
      <c r="J200" s="28">
        <v>2.5611696574300349E-5</v>
      </c>
      <c r="K200" s="28">
        <v>4.7353635678728249E-5</v>
      </c>
      <c r="L200" s="28">
        <v>9.01322629470829E-5</v>
      </c>
      <c r="M200" s="28">
        <v>1.4641865509752231E-4</v>
      </c>
      <c r="N200" s="28">
        <v>2.4621030855091856E-4</v>
      </c>
      <c r="O200" s="28">
        <v>3.7048927446961901E-4</v>
      </c>
      <c r="P200" s="28">
        <v>5.6211424526721751E-4</v>
      </c>
      <c r="Q200" s="28">
        <v>8.3205358201595672E-4</v>
      </c>
      <c r="R200" s="28">
        <v>1.1543469543327468E-3</v>
      </c>
      <c r="S200" s="28">
        <v>1.6672838444487634E-3</v>
      </c>
      <c r="T200" s="28">
        <v>2.2319384500282262E-3</v>
      </c>
      <c r="U200" s="28">
        <v>2.8386640754808289E-3</v>
      </c>
      <c r="V200" s="28">
        <v>3.9364418219311852E-3</v>
      </c>
      <c r="W200" s="28">
        <v>5.0408468436803806E-3</v>
      </c>
      <c r="X200" s="28">
        <v>6.7688434699223138E-3</v>
      </c>
      <c r="Y200" s="28">
        <v>8.352066039584341E-3</v>
      </c>
      <c r="Z200" s="28">
        <v>1.0022200823429452E-2</v>
      </c>
      <c r="AA200" s="28">
        <v>1.1239443325253153E-2</v>
      </c>
      <c r="AB200" s="28">
        <v>1.3035490923671312E-2</v>
      </c>
      <c r="AC200" s="28">
        <v>1.481032426422341E-2</v>
      </c>
      <c r="AD200" s="28">
        <v>1.5932024992881311E-2</v>
      </c>
      <c r="AE200" s="28">
        <v>1.895154651634259E-2</v>
      </c>
      <c r="AF200" s="28">
        <v>2.0041902341689535E-2</v>
      </c>
      <c r="AG200" s="28">
        <v>2.1943750765780225E-2</v>
      </c>
    </row>
    <row r="201" spans="1:33" x14ac:dyDescent="0.3">
      <c r="A201" s="30"/>
      <c r="B201" t="s">
        <v>305</v>
      </c>
      <c r="C201" s="28">
        <v>0</v>
      </c>
      <c r="D201" s="31">
        <v>0</v>
      </c>
      <c r="E201" s="29">
        <v>0</v>
      </c>
      <c r="F201" s="31">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0</v>
      </c>
      <c r="Z201" s="28">
        <v>0</v>
      </c>
      <c r="AA201" s="28">
        <v>0</v>
      </c>
      <c r="AB201" s="28">
        <v>0</v>
      </c>
      <c r="AC201" s="28">
        <v>0</v>
      </c>
      <c r="AD201" s="28">
        <v>0</v>
      </c>
      <c r="AE201" s="28">
        <v>0</v>
      </c>
      <c r="AF201" s="28">
        <v>0</v>
      </c>
      <c r="AG201" s="28">
        <v>0</v>
      </c>
    </row>
    <row r="202" spans="1:33" x14ac:dyDescent="0.3">
      <c r="A202" s="30" t="s">
        <v>310</v>
      </c>
      <c r="B202" t="s">
        <v>287</v>
      </c>
      <c r="C202" s="28">
        <v>5.4898472999999988E-4</v>
      </c>
      <c r="D202" s="31">
        <v>5.2691051000000003E-4</v>
      </c>
      <c r="E202" s="29">
        <v>5.5291960000000001E-4</v>
      </c>
      <c r="F202" s="31">
        <v>2.2948799536956846E-3</v>
      </c>
      <c r="G202" s="28">
        <v>2.416151287523303E-3</v>
      </c>
      <c r="H202" s="28">
        <v>2.4869611916426126E-3</v>
      </c>
      <c r="I202" s="28">
        <v>2.3629578885784371E-3</v>
      </c>
      <c r="J202" s="28">
        <v>2.348980724709156E-3</v>
      </c>
      <c r="K202" s="28">
        <v>2.2606653006207707E-3</v>
      </c>
      <c r="L202" s="28">
        <v>2.1116069670537572E-3</v>
      </c>
      <c r="M202" s="28">
        <v>2.0450916142448154E-3</v>
      </c>
      <c r="N202" s="28">
        <v>1.9425779115811389E-3</v>
      </c>
      <c r="O202" s="28">
        <v>1.8532446420093415E-3</v>
      </c>
      <c r="P202" s="28">
        <v>1.7453598881528155E-3</v>
      </c>
      <c r="Q202" s="28">
        <v>1.6802929251048834E-3</v>
      </c>
      <c r="R202" s="28">
        <v>1.5988569650042764E-3</v>
      </c>
      <c r="S202" s="28">
        <v>1.5485762398062598E-3</v>
      </c>
      <c r="T202" s="28">
        <v>1.452173938812666E-3</v>
      </c>
      <c r="U202" s="28">
        <v>1.3693800639866917E-3</v>
      </c>
      <c r="V202" s="28">
        <v>1.2878688287621641E-3</v>
      </c>
      <c r="W202" s="28">
        <v>1.1786638456522931E-3</v>
      </c>
      <c r="X202" s="28">
        <v>1.1203536950766468E-3</v>
      </c>
      <c r="Y202" s="28">
        <v>1.0340435316857754E-3</v>
      </c>
      <c r="Z202" s="28">
        <v>8.8213865898193269E-4</v>
      </c>
      <c r="AA202" s="28">
        <v>8.109718510703616E-4</v>
      </c>
      <c r="AB202" s="28">
        <v>7.7882612440435871E-4</v>
      </c>
      <c r="AC202" s="28">
        <v>7.1468346795939457E-4</v>
      </c>
      <c r="AD202" s="28">
        <v>7.0647835794706497E-4</v>
      </c>
      <c r="AE202" s="28">
        <v>6.4726315089078785E-4</v>
      </c>
      <c r="AF202" s="28">
        <v>5.9694867610853215E-4</v>
      </c>
      <c r="AG202" s="28">
        <v>5.6646332846286066E-4</v>
      </c>
    </row>
    <row r="203" spans="1:33" x14ac:dyDescent="0.3">
      <c r="A203" s="30"/>
      <c r="B203" t="s">
        <v>288</v>
      </c>
      <c r="C203" s="28">
        <v>0.25712069995000003</v>
      </c>
      <c r="D203" s="31">
        <v>0.24548218551999998</v>
      </c>
      <c r="E203" s="29">
        <v>0.24909815032000002</v>
      </c>
      <c r="F203" s="31">
        <v>0.264422769327193</v>
      </c>
      <c r="G203" s="28">
        <v>0.26363917804813164</v>
      </c>
      <c r="H203" s="28">
        <v>0.26144733358843059</v>
      </c>
      <c r="I203" s="28">
        <v>0.26140317836844507</v>
      </c>
      <c r="J203" s="28">
        <v>0.25729291935391074</v>
      </c>
      <c r="K203" s="28">
        <v>0.25083752422112865</v>
      </c>
      <c r="L203" s="28">
        <v>0.24720394332786785</v>
      </c>
      <c r="M203" s="28">
        <v>0.2391166430969604</v>
      </c>
      <c r="N203" s="28">
        <v>0.23045658714256331</v>
      </c>
      <c r="O203" s="28">
        <v>0.22363412175022729</v>
      </c>
      <c r="P203" s="28">
        <v>0.21725778409321123</v>
      </c>
      <c r="Q203" s="28">
        <v>0.20935438441591628</v>
      </c>
      <c r="R203" s="28">
        <v>0.19867273431415855</v>
      </c>
      <c r="S203" s="28">
        <v>0.18396169982487587</v>
      </c>
      <c r="T203" s="28">
        <v>0.18037767471590566</v>
      </c>
      <c r="U203" s="28">
        <v>0.16460699966003484</v>
      </c>
      <c r="V203" s="28">
        <v>0.15140722804827297</v>
      </c>
      <c r="W203" s="28">
        <v>0.13448968205365169</v>
      </c>
      <c r="X203" s="28">
        <v>0.12985375307394539</v>
      </c>
      <c r="Y203" s="28">
        <v>0.11622238107280861</v>
      </c>
      <c r="Z203" s="28">
        <v>0.11234982570219725</v>
      </c>
      <c r="AA203" s="28">
        <v>0.11081662583712258</v>
      </c>
      <c r="AB203" s="28">
        <v>0.10670910616258796</v>
      </c>
      <c r="AC203" s="28">
        <v>0.10336486927797887</v>
      </c>
      <c r="AD203" s="28">
        <v>0.10305122020205586</v>
      </c>
      <c r="AE203" s="28">
        <v>9.9151914008441602E-2</v>
      </c>
      <c r="AF203" s="28">
        <v>9.4940678954223048E-2</v>
      </c>
      <c r="AG203" s="28">
        <v>9.4098905993544799E-2</v>
      </c>
    </row>
    <row r="204" spans="1:33" x14ac:dyDescent="0.3">
      <c r="A204" s="30"/>
      <c r="B204" t="s">
        <v>303</v>
      </c>
      <c r="C204" s="28">
        <v>2.4883834600000006E-3</v>
      </c>
      <c r="D204" s="31">
        <v>4.424830319999999E-3</v>
      </c>
      <c r="E204" s="29">
        <v>9.2027032299999978E-3</v>
      </c>
      <c r="F204" s="31">
        <v>2.4292717158457783E-2</v>
      </c>
      <c r="G204" s="28">
        <v>3.2806515553034959E-2</v>
      </c>
      <c r="H204" s="28">
        <v>4.1864198916186611E-2</v>
      </c>
      <c r="I204" s="28">
        <v>4.8302723077271868E-2</v>
      </c>
      <c r="J204" s="28">
        <v>5.7913424835231687E-2</v>
      </c>
      <c r="K204" s="28">
        <v>6.941647732590199E-2</v>
      </c>
      <c r="L204" s="28">
        <v>7.8109722795873415E-2</v>
      </c>
      <c r="M204" s="28">
        <v>9.0839373327719214E-2</v>
      </c>
      <c r="N204" s="28">
        <v>0.1045765539849563</v>
      </c>
      <c r="O204" s="28">
        <v>0.11639379485183296</v>
      </c>
      <c r="P204" s="28">
        <v>0.12760931693444993</v>
      </c>
      <c r="Q204" s="28">
        <v>0.14021545769144178</v>
      </c>
      <c r="R204" s="28">
        <v>0.15587514750980688</v>
      </c>
      <c r="S204" s="28">
        <v>0.17584879763690589</v>
      </c>
      <c r="T204" s="28">
        <v>0.18496145606626155</v>
      </c>
      <c r="U204" s="28">
        <v>0.20636621790407031</v>
      </c>
      <c r="V204" s="28">
        <v>0.22498796128362269</v>
      </c>
      <c r="W204" s="28">
        <v>0.24724768742647724</v>
      </c>
      <c r="X204" s="28">
        <v>0.25741827646999083</v>
      </c>
      <c r="Y204" s="28">
        <v>0.27700054248134953</v>
      </c>
      <c r="Z204" s="28">
        <v>0.28696949385537912</v>
      </c>
      <c r="AA204" s="28">
        <v>0.29433760587915009</v>
      </c>
      <c r="AB204" s="28">
        <v>0.30415217749187429</v>
      </c>
      <c r="AC204" s="28">
        <v>0.31353229315446063</v>
      </c>
      <c r="AD204" s="28">
        <v>0.32003581382444546</v>
      </c>
      <c r="AE204" s="28">
        <v>0.33021506873867335</v>
      </c>
      <c r="AF204" s="28">
        <v>0.34063231460874382</v>
      </c>
      <c r="AG204" s="28">
        <v>0.34761341839927812</v>
      </c>
    </row>
    <row r="205" spans="1:33" x14ac:dyDescent="0.3">
      <c r="A205" s="30"/>
      <c r="B205" t="s">
        <v>304</v>
      </c>
      <c r="C205" s="28">
        <v>0</v>
      </c>
      <c r="D205" s="31">
        <v>5.7398000000000005E-6</v>
      </c>
      <c r="E205" s="29">
        <v>9.5808700000000013E-6</v>
      </c>
      <c r="F205" s="31">
        <v>0</v>
      </c>
      <c r="G205" s="28">
        <v>0</v>
      </c>
      <c r="H205" s="28">
        <v>0</v>
      </c>
      <c r="I205" s="28">
        <v>0</v>
      </c>
      <c r="J205" s="28">
        <v>0</v>
      </c>
      <c r="K205" s="28">
        <v>0</v>
      </c>
      <c r="L205" s="28">
        <v>0</v>
      </c>
      <c r="M205" s="28">
        <v>0</v>
      </c>
      <c r="N205" s="28">
        <v>0</v>
      </c>
      <c r="O205" s="28">
        <v>0</v>
      </c>
      <c r="P205" s="28">
        <v>0</v>
      </c>
      <c r="Q205" s="28">
        <v>0</v>
      </c>
      <c r="R205" s="28">
        <v>0</v>
      </c>
      <c r="S205" s="28">
        <v>0</v>
      </c>
      <c r="T205" s="28">
        <v>0</v>
      </c>
      <c r="U205" s="28">
        <v>0</v>
      </c>
      <c r="V205" s="28">
        <v>0</v>
      </c>
      <c r="W205" s="28">
        <v>0</v>
      </c>
      <c r="X205" s="28">
        <v>0</v>
      </c>
      <c r="Y205" s="28">
        <v>0</v>
      </c>
      <c r="Z205" s="28">
        <v>0</v>
      </c>
      <c r="AA205" s="28">
        <v>0</v>
      </c>
      <c r="AB205" s="28">
        <v>0</v>
      </c>
      <c r="AC205" s="28">
        <v>0</v>
      </c>
      <c r="AD205" s="28">
        <v>0</v>
      </c>
      <c r="AE205" s="28">
        <v>0</v>
      </c>
      <c r="AF205" s="28">
        <v>0</v>
      </c>
      <c r="AG205" s="28">
        <v>0</v>
      </c>
    </row>
    <row r="206" spans="1:33" x14ac:dyDescent="0.3">
      <c r="A206" s="30"/>
      <c r="B206" t="s">
        <v>305</v>
      </c>
      <c r="C206" s="28">
        <v>0</v>
      </c>
      <c r="D206" s="31">
        <v>0</v>
      </c>
      <c r="E206" s="29">
        <v>0</v>
      </c>
      <c r="F206" s="31">
        <v>0</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0</v>
      </c>
      <c r="Z206" s="28">
        <v>0</v>
      </c>
      <c r="AA206" s="28">
        <v>0</v>
      </c>
      <c r="AB206" s="28">
        <v>0</v>
      </c>
      <c r="AC206" s="28">
        <v>0</v>
      </c>
      <c r="AD206" s="28">
        <v>0</v>
      </c>
      <c r="AE206" s="28">
        <v>0</v>
      </c>
      <c r="AF206" s="28">
        <v>0</v>
      </c>
      <c r="AG206" s="28">
        <v>0</v>
      </c>
    </row>
    <row r="207" spans="1:33" x14ac:dyDescent="0.3">
      <c r="A207" s="30" t="s">
        <v>123</v>
      </c>
      <c r="B207" t="s">
        <v>287</v>
      </c>
      <c r="C207" s="28">
        <v>30.720270668440001</v>
      </c>
      <c r="D207" s="31">
        <v>30.65216302828</v>
      </c>
      <c r="E207" s="29">
        <v>30.842953267470005</v>
      </c>
      <c r="F207" s="31">
        <v>32.977872927835108</v>
      </c>
      <c r="G207" s="28">
        <v>33.276679378322676</v>
      </c>
      <c r="H207" s="28">
        <v>33.929574496242743</v>
      </c>
      <c r="I207" s="28">
        <v>34.198422880077437</v>
      </c>
      <c r="J207" s="28">
        <v>34.356863161056367</v>
      </c>
      <c r="K207" s="28">
        <v>34.411775769718687</v>
      </c>
      <c r="L207" s="28">
        <v>34.264861857647269</v>
      </c>
      <c r="M207" s="28">
        <v>34.307917461461514</v>
      </c>
      <c r="N207" s="28">
        <v>34.436740401030157</v>
      </c>
      <c r="O207" s="28">
        <v>34.361173630788521</v>
      </c>
      <c r="P207" s="28">
        <v>34.411649992215125</v>
      </c>
      <c r="Q207" s="28">
        <v>34.052493262907255</v>
      </c>
      <c r="R207" s="28">
        <v>33.460273468351438</v>
      </c>
      <c r="S207" s="28">
        <v>32.648084334097796</v>
      </c>
      <c r="T207" s="28">
        <v>31.994428381489733</v>
      </c>
      <c r="U207" s="28">
        <v>30.926090191738794</v>
      </c>
      <c r="V207" s="28">
        <v>30.10537698808605</v>
      </c>
      <c r="W207" s="28">
        <v>29.068322595582085</v>
      </c>
      <c r="X207" s="28">
        <v>27.778566598659935</v>
      </c>
      <c r="Y207" s="28">
        <v>25.722337654415657</v>
      </c>
      <c r="Z207" s="28">
        <v>24.57242889428111</v>
      </c>
      <c r="AA207" s="28">
        <v>23.03836751009614</v>
      </c>
      <c r="AB207" s="28">
        <v>21.285946736158724</v>
      </c>
      <c r="AC207" s="28">
        <v>20.193347146517127</v>
      </c>
      <c r="AD207" s="28">
        <v>18.322674677770774</v>
      </c>
      <c r="AE207" s="28">
        <v>17.562713431746349</v>
      </c>
      <c r="AF207" s="28">
        <v>16.057683612581592</v>
      </c>
      <c r="AG207" s="28">
        <v>14.787533775168454</v>
      </c>
    </row>
    <row r="208" spans="1:33" x14ac:dyDescent="0.3">
      <c r="B208" t="s">
        <v>288</v>
      </c>
      <c r="C208" s="28">
        <v>14.724051556160001</v>
      </c>
      <c r="D208" s="31">
        <v>15.272149496369998</v>
      </c>
      <c r="E208" s="29">
        <v>15.764032321249998</v>
      </c>
      <c r="F208" s="31">
        <v>15.421567343206501</v>
      </c>
      <c r="G208" s="28">
        <v>15.708890488240144</v>
      </c>
      <c r="H208" s="28">
        <v>15.814493696781311</v>
      </c>
      <c r="I208" s="28">
        <v>16.121424493758923</v>
      </c>
      <c r="J208" s="28">
        <v>16.244997934137096</v>
      </c>
      <c r="K208" s="28">
        <v>16.130523873689874</v>
      </c>
      <c r="L208" s="28">
        <v>16.240815220370031</v>
      </c>
      <c r="M208" s="28">
        <v>16.294454846453313</v>
      </c>
      <c r="N208" s="28">
        <v>16.22467978130592</v>
      </c>
      <c r="O208" s="28">
        <v>16.219943007432619</v>
      </c>
      <c r="P208" s="28">
        <v>16.176768316575522</v>
      </c>
      <c r="Q208" s="28">
        <v>16.068440337321498</v>
      </c>
      <c r="R208" s="28">
        <v>16.009148695608513</v>
      </c>
      <c r="S208" s="28">
        <v>15.766569786910816</v>
      </c>
      <c r="T208" s="28">
        <v>15.576944037884889</v>
      </c>
      <c r="U208" s="28">
        <v>15.286541897769853</v>
      </c>
      <c r="V208" s="28">
        <v>14.763478792899093</v>
      </c>
      <c r="W208" s="28">
        <v>14.471582638798608</v>
      </c>
      <c r="X208" s="28">
        <v>13.871990963674447</v>
      </c>
      <c r="Y208" s="28">
        <v>13.552045652398014</v>
      </c>
      <c r="Z208" s="28">
        <v>13.122501738355458</v>
      </c>
      <c r="AA208" s="28">
        <v>12.586646469331006</v>
      </c>
      <c r="AB208" s="28">
        <v>12.209934712499363</v>
      </c>
      <c r="AC208" s="28">
        <v>11.946713452541072</v>
      </c>
      <c r="AD208" s="28">
        <v>11.580149374869524</v>
      </c>
      <c r="AE208" s="28">
        <v>11.022116059931395</v>
      </c>
      <c r="AF208" s="28">
        <v>10.669048768907516</v>
      </c>
      <c r="AG208" s="28">
        <v>10.378197671199182</v>
      </c>
    </row>
    <row r="209" spans="1:33" x14ac:dyDescent="0.3">
      <c r="B209" t="s">
        <v>303</v>
      </c>
      <c r="C209" s="28">
        <v>0.18187446162000004</v>
      </c>
      <c r="D209" s="31">
        <v>0.25492426027999998</v>
      </c>
      <c r="E209" s="29">
        <v>0.48247279512999997</v>
      </c>
      <c r="F209" s="31">
        <v>0.84763461484984848</v>
      </c>
      <c r="G209" s="28">
        <v>1.0534034658058704</v>
      </c>
      <c r="H209" s="28">
        <v>1.1873784641643168</v>
      </c>
      <c r="I209" s="28">
        <v>1.3591689740182626</v>
      </c>
      <c r="J209" s="28">
        <v>1.6934814159624856</v>
      </c>
      <c r="K209" s="28">
        <v>2.1881472534839888</v>
      </c>
      <c r="L209" s="28">
        <v>2.7474567269867158</v>
      </c>
      <c r="M209" s="28">
        <v>3.185451723632998</v>
      </c>
      <c r="N209" s="28">
        <v>3.7171228767279163</v>
      </c>
      <c r="O209" s="28">
        <v>4.2865962657937553</v>
      </c>
      <c r="P209" s="28">
        <v>4.7738038511993279</v>
      </c>
      <c r="Q209" s="28">
        <v>5.6732699498550954</v>
      </c>
      <c r="R209" s="28">
        <v>6.7427229641395678</v>
      </c>
      <c r="S209" s="28">
        <v>8.1109664033100266</v>
      </c>
      <c r="T209" s="28">
        <v>9.3085466848131144</v>
      </c>
      <c r="U209" s="28">
        <v>10.901332149175905</v>
      </c>
      <c r="V209" s="28">
        <v>12.553908659265682</v>
      </c>
      <c r="W209" s="28">
        <v>14.319694445272759</v>
      </c>
      <c r="X209" s="28">
        <v>16.555008705706207</v>
      </c>
      <c r="Y209" s="28">
        <v>19.064371095019478</v>
      </c>
      <c r="Z209" s="28">
        <v>20.835362821126765</v>
      </c>
      <c r="AA209" s="28">
        <v>23.039704865089398</v>
      </c>
      <c r="AB209" s="28">
        <v>25.34147528657595</v>
      </c>
      <c r="AC209" s="28">
        <v>27.071686062249988</v>
      </c>
      <c r="AD209" s="28">
        <v>29.74747059577664</v>
      </c>
      <c r="AE209" s="28">
        <v>31.66134294135226</v>
      </c>
      <c r="AF209" s="28">
        <v>33.811870601829405</v>
      </c>
      <c r="AG209" s="28">
        <v>35.761571492604659</v>
      </c>
    </row>
    <row r="210" spans="1:33" x14ac:dyDescent="0.3">
      <c r="B210" t="s">
        <v>304</v>
      </c>
      <c r="C210" s="28">
        <v>7.336651017000001E-2</v>
      </c>
      <c r="D210" s="31">
        <v>0.10394543818</v>
      </c>
      <c r="E210" s="29">
        <v>0.20696498483999995</v>
      </c>
      <c r="F210" s="31">
        <v>0.29603035689992002</v>
      </c>
      <c r="G210" s="28">
        <v>0.35692150903167508</v>
      </c>
      <c r="H210" s="28">
        <v>0.4194410302683374</v>
      </c>
      <c r="I210" s="28">
        <v>0.50709749544473737</v>
      </c>
      <c r="J210" s="28">
        <v>0.64616184393145204</v>
      </c>
      <c r="K210" s="28">
        <v>0.85942084914879924</v>
      </c>
      <c r="L210" s="28">
        <v>1.1137321155053941</v>
      </c>
      <c r="M210" s="28">
        <v>1.2761368556100743</v>
      </c>
      <c r="N210" s="28">
        <v>1.4768025810776537</v>
      </c>
      <c r="O210" s="28">
        <v>1.6527306822462131</v>
      </c>
      <c r="P210" s="28">
        <v>1.7658572426059842</v>
      </c>
      <c r="Q210" s="28">
        <v>2.0278492885538495</v>
      </c>
      <c r="R210" s="28">
        <v>2.2679618222626297</v>
      </c>
      <c r="S210" s="28">
        <v>2.6130553084531272</v>
      </c>
      <c r="T210" s="28">
        <v>2.8903902741927134</v>
      </c>
      <c r="U210" s="28">
        <v>3.2546669738750182</v>
      </c>
      <c r="V210" s="28">
        <v>3.6850180627011664</v>
      </c>
      <c r="W210" s="28">
        <v>3.9603097491542454</v>
      </c>
      <c r="X210" s="28">
        <v>4.3542578076278708</v>
      </c>
      <c r="Y210" s="28">
        <v>4.8721119400735606</v>
      </c>
      <c r="Z210" s="28">
        <v>5.2746061945649325</v>
      </c>
      <c r="AA210" s="28">
        <v>5.5560751622810516</v>
      </c>
      <c r="AB210" s="28">
        <v>5.933952128056692</v>
      </c>
      <c r="AC210" s="28">
        <v>6.2375824627829193</v>
      </c>
      <c r="AD210" s="28">
        <v>6.5738159715735938</v>
      </c>
      <c r="AE210" s="28">
        <v>6.9383916989954129</v>
      </c>
      <c r="AF210" s="28">
        <v>7.259514665831353</v>
      </c>
      <c r="AG210" s="28">
        <v>7.4644551934900107</v>
      </c>
    </row>
    <row r="211" spans="1:33" x14ac:dyDescent="0.3">
      <c r="B211" t="s">
        <v>305</v>
      </c>
      <c r="C211" s="28">
        <v>0</v>
      </c>
      <c r="D211" s="31">
        <v>0</v>
      </c>
      <c r="E211" s="29">
        <v>0</v>
      </c>
      <c r="F211" s="31">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0</v>
      </c>
      <c r="AA211" s="28">
        <v>0</v>
      </c>
      <c r="AB211" s="28">
        <v>0</v>
      </c>
      <c r="AC211" s="28">
        <v>0</v>
      </c>
      <c r="AD211" s="28">
        <v>0</v>
      </c>
      <c r="AE211" s="28">
        <v>0</v>
      </c>
      <c r="AF211" s="28">
        <v>0</v>
      </c>
      <c r="AG211" s="28">
        <v>0</v>
      </c>
    </row>
    <row r="212" spans="1:33" x14ac:dyDescent="0.3">
      <c r="C212" s="28">
        <v>45.699563196389995</v>
      </c>
      <c r="D212" s="31">
        <v>46.283182223109996</v>
      </c>
      <c r="E212" s="29">
        <v>47.29642336869</v>
      </c>
      <c r="F212" s="31">
        <v>49.543105242791377</v>
      </c>
      <c r="G212" s="28">
        <v>50.395894841400363</v>
      </c>
      <c r="H212" s="28">
        <v>51.350887687456712</v>
      </c>
      <c r="I212" s="28">
        <v>52.18611384329936</v>
      </c>
      <c r="J212" s="28">
        <v>52.941504355087403</v>
      </c>
      <c r="K212" s="28">
        <v>53.58986774604135</v>
      </c>
      <c r="L212" s="28">
        <v>54.366865920509404</v>
      </c>
      <c r="M212" s="28">
        <v>55.063960887157904</v>
      </c>
      <c r="N212" s="28">
        <v>55.855345640141643</v>
      </c>
      <c r="O212" s="28">
        <v>56.520443586261109</v>
      </c>
      <c r="P212" s="28">
        <v>57.128079402595958</v>
      </c>
      <c r="Q212" s="28">
        <v>57.822052838637703</v>
      </c>
      <c r="R212" s="28">
        <v>58.480106950362142</v>
      </c>
      <c r="S212" s="28">
        <v>59.138675832771767</v>
      </c>
      <c r="T212" s="28">
        <v>59.770309378380453</v>
      </c>
      <c r="U212" s="28">
        <v>60.368631212559571</v>
      </c>
      <c r="V212" s="28">
        <v>61.107782502951991</v>
      </c>
      <c r="W212" s="28">
        <v>61.819909428807705</v>
      </c>
      <c r="X212" s="28">
        <v>62.559824075668459</v>
      </c>
      <c r="Y212" s="28">
        <v>63.210866341906716</v>
      </c>
      <c r="Z212" s="28">
        <v>63.804899648328266</v>
      </c>
      <c r="AA212" s="28">
        <v>64.22079400679759</v>
      </c>
      <c r="AB212" s="28">
        <v>64.771308863290727</v>
      </c>
      <c r="AC212" s="28">
        <v>65.449329124091108</v>
      </c>
      <c r="AD212" s="28">
        <v>66.224110619990526</v>
      </c>
      <c r="AE212" s="28">
        <v>67.184564132025415</v>
      </c>
      <c r="AF212" s="28">
        <v>67.798117649149859</v>
      </c>
      <c r="AG212" s="28">
        <v>68.391758132462314</v>
      </c>
    </row>
    <row r="213" spans="1:33" x14ac:dyDescent="0.3">
      <c r="A213" s="8" t="s">
        <v>311</v>
      </c>
      <c r="B213" s="8"/>
      <c r="C213" s="8"/>
      <c r="D213" s="9"/>
      <c r="E213" s="10"/>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row>
    <row r="214" spans="1:33" x14ac:dyDescent="0.3">
      <c r="B214" t="s">
        <v>302</v>
      </c>
      <c r="C214" s="7">
        <v>2.772358230642296E-2</v>
      </c>
      <c r="D214" s="44">
        <v>5.5053155715125549E-2</v>
      </c>
      <c r="E214" s="45">
        <v>0.11407707363558835</v>
      </c>
      <c r="F214" s="44">
        <v>8.4131841806246388E-2</v>
      </c>
      <c r="G214" s="7">
        <v>0.10575926890076433</v>
      </c>
      <c r="H214" s="7">
        <v>6.6525182410522396E-2</v>
      </c>
      <c r="I214" s="7">
        <v>7.4975329936720889E-2</v>
      </c>
      <c r="J214" s="7">
        <v>0.14485177909238786</v>
      </c>
      <c r="K214" s="7">
        <v>0.22125851789633996</v>
      </c>
      <c r="L214" s="7">
        <v>0.25481675309482721</v>
      </c>
      <c r="M214" s="7">
        <v>0.18563958158669122</v>
      </c>
      <c r="N214" s="7">
        <v>0.18225368024550984</v>
      </c>
      <c r="O214" s="7">
        <v>0.21343982478029083</v>
      </c>
      <c r="P214" s="7">
        <v>0.1960056010931065</v>
      </c>
      <c r="Q214" s="7">
        <v>0.30210315395268555</v>
      </c>
      <c r="R214" s="7">
        <v>0.34016076857204292</v>
      </c>
      <c r="S214" s="7">
        <v>0.45660389610976404</v>
      </c>
      <c r="T214" s="7">
        <v>0.41891147357311609</v>
      </c>
      <c r="U214" s="7">
        <v>0.53012017156064306</v>
      </c>
      <c r="V214" s="7">
        <v>0.53015313530090435</v>
      </c>
      <c r="W214" s="7">
        <v>0.58118118384936868</v>
      </c>
      <c r="X214" s="7">
        <v>0.71352915052211374</v>
      </c>
      <c r="Y214" s="7">
        <v>0.82817512586237951</v>
      </c>
      <c r="Z214" s="7">
        <v>0.77087184116604868</v>
      </c>
      <c r="AA214" s="7">
        <v>0.77156302799813037</v>
      </c>
      <c r="AB214" s="7">
        <v>0.82649124472062185</v>
      </c>
      <c r="AC214" s="7">
        <v>0.83330399876985028</v>
      </c>
      <c r="AD214" s="7">
        <v>0.8681206970265396</v>
      </c>
      <c r="AE214" s="7">
        <v>0.71059598616763098</v>
      </c>
      <c r="AF214" s="7">
        <v>0.86670890308042148</v>
      </c>
      <c r="AG214" s="7">
        <v>0.82899742221088735</v>
      </c>
    </row>
    <row r="215" spans="1:33" x14ac:dyDescent="0.3">
      <c r="B215" t="s">
        <v>306</v>
      </c>
      <c r="C215" s="7">
        <v>2.1046396006833158E-3</v>
      </c>
      <c r="D215" s="44">
        <v>3.1039839585313882E-3</v>
      </c>
      <c r="E215" s="45">
        <v>9.9657050007962572E-3</v>
      </c>
      <c r="F215" s="44">
        <v>1.4539332660101928E-2</v>
      </c>
      <c r="G215" s="7">
        <v>1.6897754633071544E-2</v>
      </c>
      <c r="H215" s="7">
        <v>6.304992053213257E-2</v>
      </c>
      <c r="I215" s="7">
        <v>9.8586067032754784E-2</v>
      </c>
      <c r="J215" s="7">
        <v>0.12188544777092239</v>
      </c>
      <c r="K215" s="7">
        <v>0.21715238242452134</v>
      </c>
      <c r="L215" s="7">
        <v>0.23836201284859951</v>
      </c>
      <c r="M215" s="7">
        <v>0.17262483095413217</v>
      </c>
      <c r="N215" s="7">
        <v>0.21699771119542233</v>
      </c>
      <c r="O215" s="7">
        <v>0.21908770757042551</v>
      </c>
      <c r="P215" s="7">
        <v>0.13417515539385719</v>
      </c>
      <c r="Q215" s="7">
        <v>0.28002231460860288</v>
      </c>
      <c r="R215" s="7">
        <v>0.17619499313473391</v>
      </c>
      <c r="S215" s="7">
        <v>0.31445073038124477</v>
      </c>
      <c r="T215" s="7">
        <v>0.37311996290859778</v>
      </c>
      <c r="U215" s="7">
        <v>0.47612975246947087</v>
      </c>
      <c r="V215" s="7">
        <v>0.61862575234231165</v>
      </c>
      <c r="W215" s="7">
        <v>0.47167628903150405</v>
      </c>
      <c r="X215" s="7">
        <v>0.70188378737087975</v>
      </c>
      <c r="Y215" s="7">
        <v>0.56826252844103298</v>
      </c>
      <c r="Z215" s="7">
        <v>0.69438380075788886</v>
      </c>
      <c r="AA215" s="7">
        <v>0.72472697045435908</v>
      </c>
      <c r="AB215" s="7">
        <v>0.65847115589475858</v>
      </c>
      <c r="AC215" s="7">
        <v>0.5616206489069886</v>
      </c>
      <c r="AD215" s="7">
        <v>0.75245685815134078</v>
      </c>
      <c r="AE215" s="7">
        <v>0.78736033490487489</v>
      </c>
      <c r="AF215" s="7">
        <v>0.69795121639073465</v>
      </c>
      <c r="AG215" s="7">
        <v>0.69795862443937295</v>
      </c>
    </row>
    <row r="216" spans="1:33" x14ac:dyDescent="0.3">
      <c r="B216" t="s">
        <v>307</v>
      </c>
      <c r="C216" s="7">
        <v>2.2022020711232045E-2</v>
      </c>
      <c r="D216" s="44">
        <v>3.3045920098474582E-2</v>
      </c>
      <c r="E216" s="45">
        <v>5.3749172819656167E-2</v>
      </c>
      <c r="F216" s="44">
        <v>5.3749172819656146E-2</v>
      </c>
      <c r="G216" s="7">
        <v>3.698967093814922E-2</v>
      </c>
      <c r="H216" s="7">
        <v>5.5127218508982487E-2</v>
      </c>
      <c r="I216" s="7">
        <v>8.1195018026179053E-2</v>
      </c>
      <c r="J216" s="7">
        <v>0.1149096213803168</v>
      </c>
      <c r="K216" s="7">
        <v>0.15817856086923635</v>
      </c>
      <c r="L216" s="7">
        <v>0.21190534499962171</v>
      </c>
      <c r="M216" s="7">
        <v>0.27369114674956496</v>
      </c>
      <c r="N216" s="7">
        <v>0.34474481876199975</v>
      </c>
      <c r="O216" s="7">
        <v>0.42645654157629981</v>
      </c>
      <c r="P216" s="7">
        <v>0.52042502281274472</v>
      </c>
      <c r="Q216" s="7">
        <v>0.62848877623465638</v>
      </c>
      <c r="R216" s="7">
        <v>0.75276209266985494</v>
      </c>
      <c r="S216" s="7">
        <v>0.86391037050728392</v>
      </c>
      <c r="T216" s="7">
        <v>0.93855820347862506</v>
      </c>
      <c r="U216" s="7">
        <v>0.96357410248917241</v>
      </c>
      <c r="V216" s="7">
        <v>0.97439393733498014</v>
      </c>
      <c r="W216" s="7">
        <v>0.97996494596288009</v>
      </c>
      <c r="X216" s="7">
        <v>0.98334823488079715</v>
      </c>
      <c r="Y216" s="7">
        <v>0.98574400050246047</v>
      </c>
      <c r="Z216" s="7">
        <v>0.98756590834015912</v>
      </c>
      <c r="AA216" s="7">
        <v>0.98898744462693333</v>
      </c>
      <c r="AB216" s="7">
        <v>0.99008619442757895</v>
      </c>
      <c r="AC216" s="7">
        <v>0.99091774328988746</v>
      </c>
      <c r="AD216" s="7">
        <v>0.99161510800663066</v>
      </c>
      <c r="AE216" s="7">
        <v>0.99221494082950079</v>
      </c>
      <c r="AF216" s="7">
        <v>0.9927426624224639</v>
      </c>
      <c r="AG216" s="7">
        <v>0.99322131631292587</v>
      </c>
    </row>
    <row r="217" spans="1:33" x14ac:dyDescent="0.3">
      <c r="B217" t="s">
        <v>308</v>
      </c>
      <c r="C217" s="7">
        <v>1.0830764844161455E-3</v>
      </c>
      <c r="D217" s="44">
        <v>5.2305662588839029E-3</v>
      </c>
      <c r="E217" s="45">
        <v>4.6030878951389322E-3</v>
      </c>
      <c r="F217" s="44">
        <v>4.6030878951389314E-3</v>
      </c>
      <c r="G217" s="7">
        <v>2.4062552870917774E-4</v>
      </c>
      <c r="H217" s="7">
        <v>6.4051417633759233E-4</v>
      </c>
      <c r="I217" s="7">
        <v>1.2494161229087465E-3</v>
      </c>
      <c r="J217" s="7">
        <v>2.6120634284441421E-3</v>
      </c>
      <c r="K217" s="7">
        <v>5.0323195166540402E-3</v>
      </c>
      <c r="L217" s="7">
        <v>9.1166381657849013E-3</v>
      </c>
      <c r="M217" s="7">
        <v>1.3788021865902297E-2</v>
      </c>
      <c r="N217" s="7">
        <v>2.19969534288647E-2</v>
      </c>
      <c r="O217" s="7">
        <v>3.4668192596585601E-2</v>
      </c>
      <c r="P217" s="7">
        <v>5.2071478134981482E-2</v>
      </c>
      <c r="Q217" s="7">
        <v>7.2307343488668199E-2</v>
      </c>
      <c r="R217" s="7">
        <v>9.3323073138222135E-2</v>
      </c>
      <c r="S217" s="7">
        <v>0.11548262517335224</v>
      </c>
      <c r="T217" s="7">
        <v>0.13673037070693689</v>
      </c>
      <c r="U217" s="7">
        <v>0.15691572896384226</v>
      </c>
      <c r="V217" s="7">
        <v>0.17609181930790246</v>
      </c>
      <c r="W217" s="7">
        <v>0.1943091051347596</v>
      </c>
      <c r="X217" s="7">
        <v>0.21161552667027389</v>
      </c>
      <c r="Y217" s="7">
        <v>0.22805662712901248</v>
      </c>
      <c r="Z217" s="7">
        <v>0.24367567256481412</v>
      </c>
      <c r="AA217" s="7">
        <v>0.25851376572882573</v>
      </c>
      <c r="AB217" s="7">
        <v>0.27260995423463663</v>
      </c>
      <c r="AC217" s="7">
        <v>0.28600133331515704</v>
      </c>
      <c r="AD217" s="7">
        <v>0.29872314344165157</v>
      </c>
      <c r="AE217" s="7">
        <v>0.31080886306182121</v>
      </c>
      <c r="AF217" s="7">
        <v>0.32229029670098241</v>
      </c>
      <c r="AG217" s="7">
        <v>0.33319765865818562</v>
      </c>
    </row>
    <row r="218" spans="1:33" x14ac:dyDescent="0.3">
      <c r="B218" t="s">
        <v>309</v>
      </c>
      <c r="C218" s="7">
        <v>5.3628746712778451E-3</v>
      </c>
      <c r="D218" s="44">
        <v>4.9899665810840804E-3</v>
      </c>
      <c r="E218" s="45">
        <v>1.9727519550595428E-3</v>
      </c>
      <c r="F218" s="44">
        <v>1.9727519550595428E-3</v>
      </c>
      <c r="G218" s="7">
        <v>3.1914754827485481E-4</v>
      </c>
      <c r="H218" s="7">
        <v>6.277950064198873E-4</v>
      </c>
      <c r="I218" s="7">
        <v>9.0609688742236921E-4</v>
      </c>
      <c r="J218" s="7">
        <v>1.5757148187341564E-3</v>
      </c>
      <c r="K218" s="7">
        <v>2.6368599529900524E-3</v>
      </c>
      <c r="L218" s="7">
        <v>4.2686781991182797E-3</v>
      </c>
      <c r="M218" s="7">
        <v>5.8138998973270963E-3</v>
      </c>
      <c r="N218" s="7">
        <v>8.7865870075088236E-3</v>
      </c>
      <c r="O218" s="7">
        <v>1.3373895654473595E-2</v>
      </c>
      <c r="P218" s="7">
        <v>1.9444901164236757E-2</v>
      </c>
      <c r="Q218" s="7">
        <v>2.7016744813455083E-2</v>
      </c>
      <c r="R218" s="7">
        <v>3.6377551863677089E-2</v>
      </c>
      <c r="S218" s="7">
        <v>4.7722464911740613E-2</v>
      </c>
      <c r="T218" s="7">
        <v>6.1258633087187035E-2</v>
      </c>
      <c r="U218" s="7">
        <v>7.7243413967162E-2</v>
      </c>
      <c r="V218" s="7">
        <v>9.6210354117620772E-2</v>
      </c>
      <c r="W218" s="7">
        <v>0.11910763846287706</v>
      </c>
      <c r="X218" s="7">
        <v>0.14663047938532137</v>
      </c>
      <c r="Y218" s="7">
        <v>0.16715938199422331</v>
      </c>
      <c r="Z218" s="7">
        <v>0.18327115067196983</v>
      </c>
      <c r="AA218" s="7">
        <v>0.19748217010040031</v>
      </c>
      <c r="AB218" s="7">
        <v>0.20856222470108104</v>
      </c>
      <c r="AC218" s="7">
        <v>0.2152102574614895</v>
      </c>
      <c r="AD218" s="7">
        <v>0.21919907711773459</v>
      </c>
      <c r="AE218" s="7">
        <v>0.22159236891148171</v>
      </c>
      <c r="AF218" s="7">
        <v>0.22302834398772992</v>
      </c>
      <c r="AG218" s="7">
        <v>0.22388992903347885</v>
      </c>
    </row>
    <row r="219" spans="1:33" x14ac:dyDescent="0.3">
      <c r="B219" t="s">
        <v>310</v>
      </c>
      <c r="C219" s="7">
        <v>7.2463768115942004E-2</v>
      </c>
      <c r="D219" s="44">
        <v>7.326007326007325E-2</v>
      </c>
      <c r="E219" s="45">
        <v>0.14623613973845623</v>
      </c>
      <c r="F219" s="44">
        <v>0.37849353814659253</v>
      </c>
      <c r="G219" s="7">
        <v>0.38736970194821169</v>
      </c>
      <c r="H219" s="7">
        <v>0.40679459046854027</v>
      </c>
      <c r="I219" s="7">
        <v>0.41355219530838999</v>
      </c>
      <c r="J219" s="7">
        <v>0.47962266618476934</v>
      </c>
      <c r="K219" s="7">
        <v>0.61273625201524218</v>
      </c>
      <c r="L219" s="7">
        <v>0.68858251292453398</v>
      </c>
      <c r="M219" s="7">
        <v>0.72751323779086297</v>
      </c>
      <c r="N219" s="7">
        <v>0.76000078046308528</v>
      </c>
      <c r="O219" s="7">
        <v>0.79034630965626951</v>
      </c>
      <c r="P219" s="7">
        <v>0.81666802827171614</v>
      </c>
      <c r="Q219" s="7">
        <v>0.83740539491364219</v>
      </c>
      <c r="R219" s="7">
        <v>0.85431187775435002</v>
      </c>
      <c r="S219" s="7">
        <v>0.86798725534911603</v>
      </c>
      <c r="T219" s="7">
        <v>0.87922440112490252</v>
      </c>
      <c r="U219" s="7">
        <v>0.88852012830153537</v>
      </c>
      <c r="V219" s="7">
        <v>0.89649115990286499</v>
      </c>
      <c r="W219" s="7">
        <v>0.90380778348421675</v>
      </c>
      <c r="X219" s="7">
        <v>0.91007200284737721</v>
      </c>
      <c r="Y219" s="7">
        <v>0.91555505860686381</v>
      </c>
      <c r="Z219" s="7">
        <v>0.92065429873476889</v>
      </c>
      <c r="AA219" s="7">
        <v>0.92521954213089264</v>
      </c>
      <c r="AB219" s="7">
        <v>0.92920170513964762</v>
      </c>
      <c r="AC219" s="7">
        <v>0.93272390230528368</v>
      </c>
      <c r="AD219" s="7">
        <v>0.93582578560798357</v>
      </c>
      <c r="AE219" s="7">
        <v>0.93876109832535115</v>
      </c>
      <c r="AF219" s="7">
        <v>0.94151995673303313</v>
      </c>
      <c r="AG219" s="7">
        <v>0.94413859325803362</v>
      </c>
    </row>
    <row r="220" spans="1:33" x14ac:dyDescent="0.3">
      <c r="B220" t="s">
        <v>312</v>
      </c>
      <c r="C220" s="7">
        <v>2.8035092878498261E-2</v>
      </c>
      <c r="D220" s="44">
        <v>8.1562708102108764E-2</v>
      </c>
      <c r="E220" s="45">
        <v>0.19691649998712346</v>
      </c>
      <c r="F220" s="44">
        <v>0.14522591874050353</v>
      </c>
      <c r="G220" s="7">
        <v>0.10926376528346504</v>
      </c>
      <c r="H220" s="7">
        <v>5.0784445839222585E-2</v>
      </c>
      <c r="I220" s="7">
        <v>5.8488789344717268E-2</v>
      </c>
      <c r="J220" s="7">
        <v>0.13000938015698132</v>
      </c>
      <c r="K220" s="7">
        <v>0.13979707076176964</v>
      </c>
      <c r="L220" s="7">
        <v>0.15759252259125625</v>
      </c>
      <c r="M220" s="7">
        <v>0.18859597477018417</v>
      </c>
      <c r="N220" s="7">
        <v>0.26501660947483902</v>
      </c>
      <c r="O220" s="7">
        <v>0.34993595440826131</v>
      </c>
      <c r="P220" s="7">
        <v>0.34165741375227288</v>
      </c>
      <c r="Q220" s="7">
        <v>0.5284451502387878</v>
      </c>
      <c r="R220" s="7">
        <v>0.60683454039030782</v>
      </c>
      <c r="S220" s="7">
        <v>0.79503435697994651</v>
      </c>
      <c r="T220" s="7">
        <v>0.68805552461005659</v>
      </c>
      <c r="U220" s="7">
        <v>0.83221475456906779</v>
      </c>
      <c r="V220" s="7">
        <v>0.7610518732046907</v>
      </c>
      <c r="W220" s="7">
        <v>0.76895834783618922</v>
      </c>
      <c r="X220" s="7">
        <v>0.87080504204004561</v>
      </c>
      <c r="Y220" s="7">
        <v>0.98719217036134799</v>
      </c>
      <c r="Z220" s="7">
        <v>0.90261039450859637</v>
      </c>
      <c r="AA220" s="7">
        <v>0.87524562747205326</v>
      </c>
      <c r="AB220" s="7">
        <v>0.9034913136368492</v>
      </c>
      <c r="AC220" s="7">
        <v>0.9038010384939037</v>
      </c>
      <c r="AD220" s="7">
        <v>0.94053877843371392</v>
      </c>
      <c r="AE220" s="7">
        <v>0.77082253043093829</v>
      </c>
      <c r="AF220" s="7">
        <v>0.94570651039212039</v>
      </c>
      <c r="AG220" s="7">
        <v>0.90261039450859637</v>
      </c>
    </row>
    <row r="221" spans="1:33" x14ac:dyDescent="0.3">
      <c r="B221" t="s">
        <v>313</v>
      </c>
      <c r="C221" s="7">
        <v>2.7499352903899536E-2</v>
      </c>
      <c r="D221" s="44">
        <v>3.1618921819532735E-2</v>
      </c>
      <c r="E221" s="45">
        <v>5.1919633976526755E-2</v>
      </c>
      <c r="F221" s="44">
        <v>3.829073005768846E-2</v>
      </c>
      <c r="G221" s="7">
        <v>0.103129717586409</v>
      </c>
      <c r="H221" s="7">
        <v>7.8336030538173895E-2</v>
      </c>
      <c r="I221" s="7">
        <v>8.7345781992792457E-2</v>
      </c>
      <c r="J221" s="7">
        <v>0.15598857176292472</v>
      </c>
      <c r="K221" s="7">
        <v>0.2823820095453507</v>
      </c>
      <c r="L221" s="7">
        <v>0.32776763538702958</v>
      </c>
      <c r="M221" s="7">
        <v>0.18342129207160437</v>
      </c>
      <c r="N221" s="7">
        <v>0.12015363916423942</v>
      </c>
      <c r="O221" s="7">
        <v>0.11102180579205587</v>
      </c>
      <c r="P221" s="7">
        <v>8.6717739559921139E-2</v>
      </c>
      <c r="Q221" s="7">
        <v>0.13227050787951253</v>
      </c>
      <c r="R221" s="7">
        <v>0.14006572191988823</v>
      </c>
      <c r="S221" s="7">
        <v>0.20266719136896702</v>
      </c>
      <c r="T221" s="7">
        <v>0.21696288642414185</v>
      </c>
      <c r="U221" s="7">
        <v>0.30344759979521141</v>
      </c>
      <c r="V221" s="7">
        <v>0.35690139997738818</v>
      </c>
      <c r="W221" s="7">
        <v>0.4402851364729588</v>
      </c>
      <c r="X221" s="7">
        <v>0.5955193191241227</v>
      </c>
      <c r="Y221" s="7">
        <v>0.70885884394773802</v>
      </c>
      <c r="Z221" s="7">
        <v>0.67202360499631864</v>
      </c>
      <c r="AA221" s="7">
        <v>0.69376619617137791</v>
      </c>
      <c r="AB221" s="7">
        <v>0.7687152876890786</v>
      </c>
      <c r="AC221" s="7">
        <v>0.78040750146438431</v>
      </c>
      <c r="AD221" s="7">
        <v>0.81378277215741102</v>
      </c>
      <c r="AE221" s="7">
        <v>0.66540581578868085</v>
      </c>
      <c r="AF221" s="7">
        <v>0.80743412021495331</v>
      </c>
      <c r="AG221" s="7">
        <v>0.7737629271734382</v>
      </c>
    </row>
    <row r="222" spans="1:33" x14ac:dyDescent="0.3">
      <c r="C222" s="7"/>
      <c r="D222" s="44"/>
      <c r="E222" s="45"/>
      <c r="F222" s="44"/>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1:33" x14ac:dyDescent="0.3">
      <c r="C223">
        <v>2020</v>
      </c>
    </row>
    <row r="224" spans="1:33" x14ac:dyDescent="0.3">
      <c r="A224" s="8" t="s">
        <v>314</v>
      </c>
      <c r="B224" s="8"/>
      <c r="C224" s="8"/>
      <c r="D224" s="9"/>
      <c r="E224" s="10"/>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row>
    <row r="225" spans="1:33" x14ac:dyDescent="0.3">
      <c r="B225" t="s">
        <v>302</v>
      </c>
      <c r="C225" s="7">
        <v>6.9226068942905266E-3</v>
      </c>
      <c r="D225" s="44">
        <v>1.0585737907523339E-2</v>
      </c>
      <c r="E225" s="45">
        <v>1.8625655371711028E-2</v>
      </c>
      <c r="F225" s="44">
        <v>2.3941275258724425E-2</v>
      </c>
      <c r="G225" s="7">
        <v>2.9752887703712424E-2</v>
      </c>
      <c r="H225" s="7">
        <v>3.3197394361696178E-2</v>
      </c>
      <c r="I225" s="7">
        <v>3.7021722271015051E-2</v>
      </c>
      <c r="J225" s="7">
        <v>4.4772605967812969E-2</v>
      </c>
      <c r="K225" s="7">
        <v>5.6595032931453342E-2</v>
      </c>
      <c r="L225" s="7">
        <v>7.026939436649339E-2</v>
      </c>
      <c r="M225" s="7">
        <v>7.9628731452550505E-2</v>
      </c>
      <c r="N225" s="7">
        <v>8.8607126904001743E-2</v>
      </c>
      <c r="O225" s="7">
        <v>9.899915422005269E-2</v>
      </c>
      <c r="P225" s="7">
        <v>0.1081035418780594</v>
      </c>
      <c r="Q225" s="7">
        <v>0.12295054281988373</v>
      </c>
      <c r="R225" s="7">
        <v>0.13948136495457236</v>
      </c>
      <c r="S225" s="7">
        <v>0.16210057276741632</v>
      </c>
      <c r="T225" s="7">
        <v>0.18205086511070051</v>
      </c>
      <c r="U225" s="7">
        <v>0.20755641152951623</v>
      </c>
      <c r="V225" s="7">
        <v>0.23286466018227764</v>
      </c>
      <c r="W225" s="7">
        <v>0.26025233875918452</v>
      </c>
      <c r="X225" s="7">
        <v>0.29442794118262239</v>
      </c>
      <c r="Y225" s="7">
        <v>0.33380236950702186</v>
      </c>
      <c r="Z225" s="7">
        <v>0.36893110864614193</v>
      </c>
      <c r="AA225" s="7">
        <v>0.40258160382124109</v>
      </c>
      <c r="AB225" s="7">
        <v>0.43862279901491241</v>
      </c>
      <c r="AC225" s="7">
        <v>0.47427313246428515</v>
      </c>
      <c r="AD225" s="7">
        <v>0.51086777502174174</v>
      </c>
      <c r="AE225" s="7">
        <v>0.53718124197328398</v>
      </c>
      <c r="AF225" s="7">
        <v>0.57081402424373384</v>
      </c>
      <c r="AG225" s="7">
        <v>0.60099968076354149</v>
      </c>
    </row>
    <row r="226" spans="1:33" x14ac:dyDescent="0.3">
      <c r="B226" t="s">
        <v>306</v>
      </c>
      <c r="C226" s="7">
        <v>1.2625651628797045E-3</v>
      </c>
      <c r="D226" s="44">
        <v>1.4077740410935945E-3</v>
      </c>
      <c r="E226" s="45">
        <v>1.9665512027196587E-3</v>
      </c>
      <c r="F226" s="44">
        <v>3.018895353235762E-3</v>
      </c>
      <c r="G226" s="7">
        <v>3.9884325547715543E-3</v>
      </c>
      <c r="H226" s="7">
        <v>7.5748745572267956E-3</v>
      </c>
      <c r="I226" s="7">
        <v>1.2728508367369207E-2</v>
      </c>
      <c r="J226" s="7">
        <v>1.8660753496874228E-2</v>
      </c>
      <c r="K226" s="7">
        <v>2.8759041205212662E-2</v>
      </c>
      <c r="L226" s="7">
        <v>3.9941180810307828E-2</v>
      </c>
      <c r="M226" s="7">
        <v>4.7351987396655866E-2</v>
      </c>
      <c r="N226" s="7">
        <v>5.6653716819724406E-2</v>
      </c>
      <c r="O226" s="7">
        <v>6.5545012555175627E-2</v>
      </c>
      <c r="P226" s="7">
        <v>7.0393849257602573E-2</v>
      </c>
      <c r="Q226" s="7">
        <v>8.1316919415901967E-2</v>
      </c>
      <c r="R226" s="7">
        <v>8.7605305511658182E-2</v>
      </c>
      <c r="S226" s="7">
        <v>9.9463779301708688E-2</v>
      </c>
      <c r="T226" s="7">
        <v>0.11334132500376128</v>
      </c>
      <c r="U226" s="7">
        <v>0.13094063809445872</v>
      </c>
      <c r="V226" s="7">
        <v>0.15397397013527217</v>
      </c>
      <c r="W226" s="7">
        <v>0.17094963900460347</v>
      </c>
      <c r="X226" s="7">
        <v>0.19710456654196465</v>
      </c>
      <c r="Y226" s="7">
        <v>0.21718590389646447</v>
      </c>
      <c r="Z226" s="7">
        <v>0.24159429439027269</v>
      </c>
      <c r="AA226" s="7">
        <v>0.26715359111835807</v>
      </c>
      <c r="AB226" s="7">
        <v>0.28929632257208682</v>
      </c>
      <c r="AC226" s="7">
        <v>0.3070577961833254</v>
      </c>
      <c r="AD226" s="7">
        <v>0.33193447020647493</v>
      </c>
      <c r="AE226" s="7">
        <v>0.35747724826120342</v>
      </c>
      <c r="AF226" s="7">
        <v>0.37886171163177645</v>
      </c>
      <c r="AG226" s="7">
        <v>0.39949047046188818</v>
      </c>
    </row>
    <row r="227" spans="1:33" x14ac:dyDescent="0.3">
      <c r="B227" t="s">
        <v>307</v>
      </c>
      <c r="C227" s="7">
        <v>4.7972763850201178E-3</v>
      </c>
      <c r="D227" s="44">
        <v>7.1589197664582932E-3</v>
      </c>
      <c r="E227" s="45">
        <v>1.0214889142099901E-2</v>
      </c>
      <c r="F227" s="44">
        <v>1.2634422367580571E-2</v>
      </c>
      <c r="G227" s="7">
        <v>1.4577926416140249E-2</v>
      </c>
      <c r="H227" s="7">
        <v>1.7538235423052669E-2</v>
      </c>
      <c r="I227" s="7">
        <v>2.1922928738286773E-2</v>
      </c>
      <c r="J227" s="7">
        <v>2.8135701411044507E-2</v>
      </c>
      <c r="K227" s="7">
        <v>3.6658067742221891E-2</v>
      </c>
      <c r="L227" s="7">
        <v>4.8222445279558719E-2</v>
      </c>
      <c r="M227" s="7">
        <v>6.2883446447557334E-2</v>
      </c>
      <c r="N227" s="7">
        <v>8.1407056688006366E-2</v>
      </c>
      <c r="O227" s="7">
        <v>0.1041244146814915</v>
      </c>
      <c r="P227" s="7">
        <v>0.13138209730125047</v>
      </c>
      <c r="Q227" s="7">
        <v>0.16485517185726306</v>
      </c>
      <c r="R227" s="7">
        <v>0.20487095589353366</v>
      </c>
      <c r="S227" s="7">
        <v>0.25068203559290581</v>
      </c>
      <c r="T227" s="7">
        <v>0.30006173582322454</v>
      </c>
      <c r="U227" s="7">
        <v>0.35005568790153907</v>
      </c>
      <c r="V227" s="7">
        <v>0.39969697341450522</v>
      </c>
      <c r="W227" s="7">
        <v>0.44869228096938246</v>
      </c>
      <c r="X227" s="7">
        <v>0.49690890687740347</v>
      </c>
      <c r="Y227" s="7">
        <v>0.54424724071550401</v>
      </c>
      <c r="Z227" s="7">
        <v>0.59046937039483738</v>
      </c>
      <c r="AA227" s="7">
        <v>0.63581573218306042</v>
      </c>
      <c r="AB227" s="7">
        <v>0.67952855684452385</v>
      </c>
      <c r="AC227" s="7">
        <v>0.72148924434271677</v>
      </c>
      <c r="AD227" s="7">
        <v>0.76153830884453366</v>
      </c>
      <c r="AE227" s="7">
        <v>0.79954461870006543</v>
      </c>
      <c r="AF227" s="7">
        <v>0.83539224330678863</v>
      </c>
      <c r="AG227" s="7">
        <v>0.8689784801638506</v>
      </c>
    </row>
    <row r="228" spans="1:33" x14ac:dyDescent="0.3">
      <c r="B228" t="s">
        <v>308</v>
      </c>
      <c r="C228" s="7">
        <v>6.4346158048733117E-4</v>
      </c>
      <c r="D228" s="44">
        <v>9.1618116895320436E-4</v>
      </c>
      <c r="E228" s="45">
        <v>1.12261444430585E-3</v>
      </c>
      <c r="F228" s="44">
        <v>1.3010349350320157E-3</v>
      </c>
      <c r="G228" s="7">
        <v>1.2865341382906066E-3</v>
      </c>
      <c r="H228" s="7">
        <v>1.2893899029406898E-3</v>
      </c>
      <c r="I228" s="7">
        <v>1.3174409918726426E-3</v>
      </c>
      <c r="J228" s="7">
        <v>1.3968127918451605E-3</v>
      </c>
      <c r="K228" s="7">
        <v>1.5688644511676919E-3</v>
      </c>
      <c r="L228" s="7">
        <v>1.8950695737079864E-3</v>
      </c>
      <c r="M228" s="7">
        <v>2.395305632955003E-3</v>
      </c>
      <c r="N228" s="7">
        <v>3.2242440810474264E-3</v>
      </c>
      <c r="O228" s="7">
        <v>4.5408922982696238E-3</v>
      </c>
      <c r="P228" s="7">
        <v>6.4827874399539902E-3</v>
      </c>
      <c r="Q228" s="7">
        <v>8.98589505109588E-3</v>
      </c>
      <c r="R228" s="7">
        <v>1.2200160296489909E-2</v>
      </c>
      <c r="S228" s="7">
        <v>1.6128388799692011E-2</v>
      </c>
      <c r="T228" s="7">
        <v>2.077018158226937E-2</v>
      </c>
      <c r="U228" s="7">
        <v>2.6120118194778393E-2</v>
      </c>
      <c r="V228" s="7">
        <v>3.2042582483432648E-2</v>
      </c>
      <c r="W228" s="7">
        <v>3.852915353477581E-2</v>
      </c>
      <c r="X228" s="7">
        <v>4.5543739481771796E-2</v>
      </c>
      <c r="Y228" s="7">
        <v>5.2984404566675879E-2</v>
      </c>
      <c r="Z228" s="7">
        <v>6.0834610317896186E-2</v>
      </c>
      <c r="AA228" s="7">
        <v>6.9275733610410062E-2</v>
      </c>
      <c r="AB228" s="7">
        <v>7.8145036572964552E-2</v>
      </c>
      <c r="AC228" s="7">
        <v>8.7289093600941767E-2</v>
      </c>
      <c r="AD228" s="7">
        <v>9.6700551175197588E-2</v>
      </c>
      <c r="AE228" s="7">
        <v>0.1064293043530819</v>
      </c>
      <c r="AF228" s="7">
        <v>0.11634562623659732</v>
      </c>
      <c r="AG228" s="7">
        <v>0.12643355637077472</v>
      </c>
    </row>
    <row r="229" spans="1:33" x14ac:dyDescent="0.3">
      <c r="B229" t="s">
        <v>309</v>
      </c>
      <c r="C229" s="7">
        <v>6.0849458439819878E-4</v>
      </c>
      <c r="D229" s="44">
        <v>8.0494048718693096E-4</v>
      </c>
      <c r="E229" s="45">
        <v>9.7156882798118233E-4</v>
      </c>
      <c r="F229" s="44">
        <v>1.0287931727869743E-3</v>
      </c>
      <c r="G229" s="7">
        <v>1.0173483125536342E-3</v>
      </c>
      <c r="H229" s="7">
        <v>1.0190625189825649E-3</v>
      </c>
      <c r="I229" s="7">
        <v>1.0316277895414223E-3</v>
      </c>
      <c r="J229" s="7">
        <v>1.0653859371466607E-3</v>
      </c>
      <c r="K229" s="7">
        <v>1.1320082519278125E-3</v>
      </c>
      <c r="L229" s="7">
        <v>1.2473565912944152E-3</v>
      </c>
      <c r="M229" s="7">
        <v>1.406792361843795E-3</v>
      </c>
      <c r="N229" s="7">
        <v>1.6610339826132246E-3</v>
      </c>
      <c r="O229" s="7">
        <v>2.0539184032936997E-3</v>
      </c>
      <c r="P229" s="7">
        <v>2.6132774977142021E-3</v>
      </c>
      <c r="Q229" s="7">
        <v>3.319059580905513E-3</v>
      </c>
      <c r="R229" s="7">
        <v>4.2665047370898275E-3</v>
      </c>
      <c r="S229" s="7">
        <v>5.4938897581241824E-3</v>
      </c>
      <c r="T229" s="7">
        <v>7.0741044443239981E-3</v>
      </c>
      <c r="U229" s="7">
        <v>9.0924570321154908E-3</v>
      </c>
      <c r="V229" s="7">
        <v>1.1578059688819843E-2</v>
      </c>
      <c r="W229" s="7">
        <v>1.4650075262189232E-2</v>
      </c>
      <c r="X229" s="7">
        <v>1.8431163819879942E-2</v>
      </c>
      <c r="Y229" s="7">
        <v>2.2678525588494369E-2</v>
      </c>
      <c r="Z229" s="7">
        <v>2.7288104380147657E-2</v>
      </c>
      <c r="AA229" s="7">
        <v>3.2405057085220366E-2</v>
      </c>
      <c r="AB229" s="7">
        <v>3.7831809784989005E-2</v>
      </c>
      <c r="AC229" s="7">
        <v>4.3337962730628503E-2</v>
      </c>
      <c r="AD229" s="7">
        <v>4.8875514676816702E-2</v>
      </c>
      <c r="AE229" s="7">
        <v>5.4471501129057708E-2</v>
      </c>
      <c r="AF229" s="7">
        <v>6.0014179978926205E-2</v>
      </c>
      <c r="AG229" s="7">
        <v>6.5499595271780689E-2</v>
      </c>
    </row>
    <row r="230" spans="1:33" x14ac:dyDescent="0.3">
      <c r="B230" t="s">
        <v>310</v>
      </c>
      <c r="C230" s="7">
        <v>9.0394448502556617E-3</v>
      </c>
      <c r="D230" s="44">
        <v>1.2974141814577889E-2</v>
      </c>
      <c r="E230" s="45">
        <v>2.2159442041140637E-2</v>
      </c>
      <c r="F230" s="44">
        <v>5.7764761685110112E-2</v>
      </c>
      <c r="G230" s="7">
        <v>7.5887565466101675E-2</v>
      </c>
      <c r="H230" s="7">
        <v>9.3046149935677669E-2</v>
      </c>
      <c r="I230" s="7">
        <v>0.10889132968221421</v>
      </c>
      <c r="J230" s="7">
        <v>0.12596169204974422</v>
      </c>
      <c r="K230" s="7">
        <v>0.14676001196608132</v>
      </c>
      <c r="L230" s="7">
        <v>0.16918939559457646</v>
      </c>
      <c r="M230" s="7">
        <v>0.19151805719430337</v>
      </c>
      <c r="N230" s="7">
        <v>0.21446667259400171</v>
      </c>
      <c r="O230" s="7">
        <v>0.23744871734346337</v>
      </c>
      <c r="P230" s="7">
        <v>0.26024403174936406</v>
      </c>
      <c r="Q230" s="7">
        <v>0.28281669572542711</v>
      </c>
      <c r="R230" s="7">
        <v>0.30550972720193925</v>
      </c>
      <c r="S230" s="7">
        <v>0.32828859599170945</v>
      </c>
      <c r="T230" s="7">
        <v>0.350942002449879</v>
      </c>
      <c r="U230" s="7">
        <v>0.37327768293069302</v>
      </c>
      <c r="V230" s="7">
        <v>0.39488873448057121</v>
      </c>
      <c r="W230" s="7">
        <v>0.41588593660142409</v>
      </c>
      <c r="X230" s="7">
        <v>0.4365990157257833</v>
      </c>
      <c r="Y230" s="7">
        <v>0.45714016576355904</v>
      </c>
      <c r="Z230" s="7">
        <v>0.47718623072548594</v>
      </c>
      <c r="AA230" s="7">
        <v>0.49649453030145563</v>
      </c>
      <c r="AB230" s="7">
        <v>0.51514185357179565</v>
      </c>
      <c r="AC230" s="7">
        <v>0.53342428303597333</v>
      </c>
      <c r="AD230" s="7">
        <v>0.55124612812928353</v>
      </c>
      <c r="AE230" s="7">
        <v>0.56847783570839805</v>
      </c>
      <c r="AF230" s="7">
        <v>0.58505683864035818</v>
      </c>
      <c r="AG230" s="7">
        <v>0.6010120956896301</v>
      </c>
    </row>
    <row r="231" spans="1:33" x14ac:dyDescent="0.3">
      <c r="B231" t="s">
        <v>315</v>
      </c>
      <c r="C231" s="7">
        <v>6.2691914022517932E-4</v>
      </c>
      <c r="D231" s="44">
        <v>8.6379398202811384E-4</v>
      </c>
      <c r="E231" s="45">
        <v>1.0516131746098514E-3</v>
      </c>
      <c r="F231" s="44">
        <v>1.1725880030813249E-3</v>
      </c>
      <c r="G231" s="7">
        <v>1.1591817482456621E-3</v>
      </c>
      <c r="H231" s="7">
        <v>1.1612436301951211E-3</v>
      </c>
      <c r="I231" s="7">
        <v>1.1817712429710611E-3</v>
      </c>
      <c r="J231" s="7">
        <v>1.2393579657080825E-3</v>
      </c>
      <c r="K231" s="7">
        <v>1.3612259319201476E-3</v>
      </c>
      <c r="L231" s="7">
        <v>1.5871616015840201E-3</v>
      </c>
      <c r="M231" s="7">
        <v>1.9254244463972415E-3</v>
      </c>
      <c r="N231" s="7">
        <v>2.4813588873941451E-3</v>
      </c>
      <c r="O231" s="7">
        <v>3.3594344483072816E-3</v>
      </c>
      <c r="P231" s="7">
        <v>4.6454038469832312E-3</v>
      </c>
      <c r="Q231" s="7">
        <v>6.2966011475062327E-3</v>
      </c>
      <c r="R231" s="7">
        <v>8.437365656384907E-3</v>
      </c>
      <c r="S231" s="7">
        <v>1.1087744336808567E-2</v>
      </c>
      <c r="T231" s="7">
        <v>1.4282371339413302E-2</v>
      </c>
      <c r="U231" s="7">
        <v>1.8058989232385081E-2</v>
      </c>
      <c r="V231" s="7">
        <v>2.236004853822476E-2</v>
      </c>
      <c r="W231" s="7">
        <v>2.7237367358950226E-2</v>
      </c>
      <c r="X231" s="7">
        <v>3.2729701013081341E-2</v>
      </c>
      <c r="Y231" s="7">
        <v>3.8668297113526137E-2</v>
      </c>
      <c r="Z231" s="7">
        <v>4.4995085936673965E-2</v>
      </c>
      <c r="AA231" s="7">
        <v>5.1874123168110388E-2</v>
      </c>
      <c r="AB231" s="7">
        <v>5.9126199729276407E-2</v>
      </c>
      <c r="AC231" s="7">
        <v>6.6561581351693752E-2</v>
      </c>
      <c r="AD231" s="7">
        <v>7.4153693926340108E-2</v>
      </c>
      <c r="AE231" s="7">
        <v>8.1941606271138001E-2</v>
      </c>
      <c r="AF231" s="7">
        <v>8.9804097828504931E-2</v>
      </c>
      <c r="AG231" s="7">
        <v>9.7730829863674359E-2</v>
      </c>
    </row>
    <row r="232" spans="1:33" x14ac:dyDescent="0.3">
      <c r="C232" s="7"/>
      <c r="D232" s="44"/>
      <c r="E232" s="45"/>
      <c r="F232" s="44"/>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x14ac:dyDescent="0.3">
      <c r="A233" s="8" t="s">
        <v>316</v>
      </c>
      <c r="B233" s="8"/>
      <c r="C233" s="8"/>
      <c r="D233" s="9"/>
      <c r="E233" s="10"/>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row>
    <row r="234" spans="1:33" x14ac:dyDescent="0.3">
      <c r="B234" t="s">
        <v>302</v>
      </c>
      <c r="C234" s="7">
        <v>7.4129643470493547E-3</v>
      </c>
      <c r="D234" s="44">
        <v>1.0411405454971124E-2</v>
      </c>
      <c r="E234" s="45">
        <v>1.985232576010116E-2</v>
      </c>
      <c r="F234" s="44">
        <v>3.0493486790742083E-2</v>
      </c>
      <c r="G234" s="7">
        <v>3.695371773000982E-2</v>
      </c>
      <c r="H234" s="7">
        <v>3.9793888249993088E-2</v>
      </c>
      <c r="I234" s="7">
        <v>4.4044407776499844E-2</v>
      </c>
      <c r="J234" s="7">
        <v>5.3438531020573291E-2</v>
      </c>
      <c r="K234" s="7">
        <v>6.6683806128669823E-2</v>
      </c>
      <c r="L234" s="7">
        <v>8.2032825854603308E-2</v>
      </c>
      <c r="M234" s="7">
        <v>9.2726522058886859E-2</v>
      </c>
      <c r="N234" s="7">
        <v>0.10486984555876959</v>
      </c>
      <c r="O234" s="7">
        <v>0.1176240770029142</v>
      </c>
      <c r="P234" s="7">
        <v>0.12763027889118997</v>
      </c>
      <c r="Q234" s="7">
        <v>0.1485255062780251</v>
      </c>
      <c r="R234" s="7">
        <v>0.17460189060162742</v>
      </c>
      <c r="S234" s="7">
        <v>0.20588796410148183</v>
      </c>
      <c r="T234" s="7">
        <v>0.23093474492107802</v>
      </c>
      <c r="U234" s="7">
        <v>0.26507925234646484</v>
      </c>
      <c r="V234" s="7">
        <v>0.29514546806003611</v>
      </c>
      <c r="W234" s="7">
        <v>0.32865412456554288</v>
      </c>
      <c r="X234" s="7">
        <v>0.36771413361185201</v>
      </c>
      <c r="Y234" s="7">
        <v>0.42045217783839833</v>
      </c>
      <c r="Z234" s="7">
        <v>0.45266124810579911</v>
      </c>
      <c r="AA234" s="7">
        <v>0.49041210894131204</v>
      </c>
      <c r="AB234" s="7">
        <v>0.53398424711255876</v>
      </c>
      <c r="AC234" s="7">
        <v>0.56355858889697763</v>
      </c>
      <c r="AD234" s="7">
        <v>0.60905587518118154</v>
      </c>
      <c r="AE234" s="7">
        <v>0.63241186314823927</v>
      </c>
      <c r="AF234" s="7">
        <v>0.66756509817054122</v>
      </c>
      <c r="AG234" s="7">
        <v>0.69725547107476649</v>
      </c>
    </row>
    <row r="235" spans="1:33" x14ac:dyDescent="0.3">
      <c r="B235" t="s">
        <v>306</v>
      </c>
      <c r="C235" s="7">
        <v>7.9365389946143661E-4</v>
      </c>
      <c r="D235" s="44">
        <v>8.9778204099129355E-4</v>
      </c>
      <c r="E235" s="45">
        <v>1.2493319802057284E-3</v>
      </c>
      <c r="F235" s="44">
        <v>3.6937670802184401E-3</v>
      </c>
      <c r="G235" s="7">
        <v>4.7679054126679938E-3</v>
      </c>
      <c r="H235" s="7">
        <v>9.9821624023559048E-3</v>
      </c>
      <c r="I235" s="7">
        <v>1.616102028639332E-2</v>
      </c>
      <c r="J235" s="7">
        <v>2.3435998395668293E-2</v>
      </c>
      <c r="K235" s="7">
        <v>3.7652257891038141E-2</v>
      </c>
      <c r="L235" s="7">
        <v>5.1780244605694879E-2</v>
      </c>
      <c r="M235" s="7">
        <v>6.151096083260562E-2</v>
      </c>
      <c r="N235" s="7">
        <v>7.510023639887678E-2</v>
      </c>
      <c r="O235" s="7">
        <v>8.7245284629518194E-2</v>
      </c>
      <c r="P235" s="7">
        <v>9.5570193040247303E-2</v>
      </c>
      <c r="Q235" s="7">
        <v>0.11061260248271461</v>
      </c>
      <c r="R235" s="7">
        <v>0.11853266538371973</v>
      </c>
      <c r="S235" s="7">
        <v>0.13766743846159357</v>
      </c>
      <c r="T235" s="7">
        <v>0.15685859573325528</v>
      </c>
      <c r="U235" s="7">
        <v>0.18047092697951145</v>
      </c>
      <c r="V235" s="7">
        <v>0.2205023380781973</v>
      </c>
      <c r="W235" s="7">
        <v>0.24301103713877967</v>
      </c>
      <c r="X235" s="7">
        <v>0.28707082759660874</v>
      </c>
      <c r="Y235" s="7">
        <v>0.31410573149310128</v>
      </c>
      <c r="Z235" s="7">
        <v>0.34448001607962886</v>
      </c>
      <c r="AA235" s="7">
        <v>0.38300356061551144</v>
      </c>
      <c r="AB235" s="7">
        <v>0.4090883418891097</v>
      </c>
      <c r="AC235" s="7">
        <v>0.42827745146011925</v>
      </c>
      <c r="AD235" s="7">
        <v>0.4572117742229615</v>
      </c>
      <c r="AE235" s="7">
        <v>0.49243647247449573</v>
      </c>
      <c r="AF235" s="7">
        <v>0.51673428286325007</v>
      </c>
      <c r="AG235" s="7">
        <v>0.5365122620417393</v>
      </c>
    </row>
    <row r="236" spans="1:33" x14ac:dyDescent="0.3">
      <c r="B236" t="s">
        <v>307</v>
      </c>
      <c r="C236" s="7">
        <v>4.2989816067215206E-3</v>
      </c>
      <c r="D236" s="44">
        <v>6.2009529355618017E-3</v>
      </c>
      <c r="E236" s="45">
        <v>9.2825936604307973E-3</v>
      </c>
      <c r="F236" s="44">
        <v>1.4641082039879239E-2</v>
      </c>
      <c r="G236" s="7">
        <v>1.6729439463555606E-2</v>
      </c>
      <c r="H236" s="7">
        <v>2.0201989067579411E-2</v>
      </c>
      <c r="I236" s="7">
        <v>2.4874334928368477E-2</v>
      </c>
      <c r="J236" s="7">
        <v>3.2322070545659873E-2</v>
      </c>
      <c r="K236" s="7">
        <v>4.1693775903517277E-2</v>
      </c>
      <c r="L236" s="7">
        <v>5.590613307460704E-2</v>
      </c>
      <c r="M236" s="7">
        <v>7.2384629698397027E-2</v>
      </c>
      <c r="N236" s="7">
        <v>9.4996255772307289E-2</v>
      </c>
      <c r="O236" s="7">
        <v>0.12156398932549289</v>
      </c>
      <c r="P236" s="7">
        <v>0.15486748037897791</v>
      </c>
      <c r="Q236" s="7">
        <v>0.19629003141724086</v>
      </c>
      <c r="R236" s="7">
        <v>0.242815262726742</v>
      </c>
      <c r="S236" s="7">
        <v>0.29730102762096094</v>
      </c>
      <c r="T236" s="7">
        <v>0.35644551302231209</v>
      </c>
      <c r="U236" s="7">
        <v>0.41205358333569264</v>
      </c>
      <c r="V236" s="7">
        <v>0.4659384250755827</v>
      </c>
      <c r="W236" s="7">
        <v>0.51865315493225972</v>
      </c>
      <c r="X236" s="7">
        <v>0.56634246588506565</v>
      </c>
      <c r="Y236" s="7">
        <v>0.61275141417839496</v>
      </c>
      <c r="Z236" s="7">
        <v>0.65703656768214114</v>
      </c>
      <c r="AA236" s="7">
        <v>0.69793519247355817</v>
      </c>
      <c r="AB236" s="7">
        <v>0.73767173594460977</v>
      </c>
      <c r="AC236" s="7">
        <v>0.7745852551830128</v>
      </c>
      <c r="AD236" s="7">
        <v>0.80837804733580132</v>
      </c>
      <c r="AE236" s="7">
        <v>0.84068016514538346</v>
      </c>
      <c r="AF236" s="7">
        <v>0.87071730538530956</v>
      </c>
      <c r="AG236" s="7">
        <v>0.89613346604650768</v>
      </c>
    </row>
    <row r="237" spans="1:33" x14ac:dyDescent="0.3">
      <c r="B237" t="s">
        <v>308</v>
      </c>
      <c r="C237" s="7">
        <v>6.4480894339738232E-4</v>
      </c>
      <c r="D237" s="44">
        <v>7.6367450554289736E-4</v>
      </c>
      <c r="E237" s="45">
        <v>1.0422979922192475E-3</v>
      </c>
      <c r="F237" s="44">
        <v>2.502114918896927E-3</v>
      </c>
      <c r="G237" s="7">
        <v>2.5513455812410267E-3</v>
      </c>
      <c r="H237" s="7">
        <v>2.5409686333395507E-3</v>
      </c>
      <c r="I237" s="7">
        <v>2.4711139832665702E-3</v>
      </c>
      <c r="J237" s="7">
        <v>2.69793370352535E-3</v>
      </c>
      <c r="K237" s="7">
        <v>2.9904337758468909E-3</v>
      </c>
      <c r="L237" s="7">
        <v>3.9077017570949609E-3</v>
      </c>
      <c r="M237" s="7">
        <v>4.9459660921392706E-3</v>
      </c>
      <c r="N237" s="7">
        <v>6.9375316181204136E-3</v>
      </c>
      <c r="O237" s="7">
        <v>1.0556809524274079E-2</v>
      </c>
      <c r="P237" s="7">
        <v>1.5045356879463158E-2</v>
      </c>
      <c r="Q237" s="7">
        <v>2.1311752128595068E-2</v>
      </c>
      <c r="R237" s="7">
        <v>2.9749842713941505E-2</v>
      </c>
      <c r="S237" s="7">
        <v>3.8521947968423509E-2</v>
      </c>
      <c r="T237" s="7">
        <v>4.9137041059288088E-2</v>
      </c>
      <c r="U237" s="7">
        <v>6.3406184100216062E-2</v>
      </c>
      <c r="V237" s="7">
        <v>7.3601012504781099E-2</v>
      </c>
      <c r="W237" s="7">
        <v>9.2109385235064262E-2</v>
      </c>
      <c r="X237" s="7">
        <v>0.10662527386322067</v>
      </c>
      <c r="Y237" s="7">
        <v>0.12041884976558104</v>
      </c>
      <c r="Z237" s="7">
        <v>0.13117254252110461</v>
      </c>
      <c r="AA237" s="7">
        <v>0.14585909494082078</v>
      </c>
      <c r="AB237" s="7">
        <v>0.16193524817174162</v>
      </c>
      <c r="AC237" s="7">
        <v>0.17643489134086021</v>
      </c>
      <c r="AD237" s="7">
        <v>0.18504965397718168</v>
      </c>
      <c r="AE237" s="7">
        <v>0.20132449904802399</v>
      </c>
      <c r="AF237" s="7">
        <v>0.22962134130462591</v>
      </c>
      <c r="AG237" s="7">
        <v>0.23810990940354321</v>
      </c>
    </row>
    <row r="238" spans="1:33" x14ac:dyDescent="0.3">
      <c r="B238" t="s">
        <v>309</v>
      </c>
      <c r="C238" s="7">
        <v>2.1047209682701162E-4</v>
      </c>
      <c r="D238" s="44">
        <v>2.9948993228683823E-4</v>
      </c>
      <c r="E238" s="45">
        <v>3.1757861614196102E-4</v>
      </c>
      <c r="F238" s="44">
        <v>1.9130453087174014E-3</v>
      </c>
      <c r="G238" s="7">
        <v>1.800649940774386E-3</v>
      </c>
      <c r="H238" s="7">
        <v>1.8614580926964537E-3</v>
      </c>
      <c r="I238" s="7">
        <v>1.7798053669252278E-3</v>
      </c>
      <c r="J238" s="7">
        <v>1.9895675227019523E-3</v>
      </c>
      <c r="K238" s="7">
        <v>1.9964980210633795E-3</v>
      </c>
      <c r="L238" s="7">
        <v>2.3914182557592052E-3</v>
      </c>
      <c r="M238" s="7">
        <v>2.6927285716631683E-3</v>
      </c>
      <c r="N238" s="7">
        <v>3.3101124016693536E-3</v>
      </c>
      <c r="O238" s="7">
        <v>4.2507735016430849E-3</v>
      </c>
      <c r="P238" s="7">
        <v>5.4011408509282294E-3</v>
      </c>
      <c r="Q238" s="7">
        <v>7.4336420798295465E-3</v>
      </c>
      <c r="R238" s="7">
        <v>9.4394862254366541E-3</v>
      </c>
      <c r="S238" s="7">
        <v>1.3316044781100647E-2</v>
      </c>
      <c r="T238" s="7">
        <v>1.6959951726321008E-2</v>
      </c>
      <c r="U238" s="7">
        <v>2.1544522998433908E-2</v>
      </c>
      <c r="V238" s="7">
        <v>2.9007537223231263E-2</v>
      </c>
      <c r="W238" s="7">
        <v>3.6290016640154389E-2</v>
      </c>
      <c r="X238" s="7">
        <v>4.7814730451243799E-2</v>
      </c>
      <c r="Y238" s="7">
        <v>5.8145769551168791E-2</v>
      </c>
      <c r="Z238" s="7">
        <v>6.896916210563879E-2</v>
      </c>
      <c r="AA238" s="7">
        <v>7.9493957574984994E-2</v>
      </c>
      <c r="AB238" s="7">
        <v>9.1218141425055452E-2</v>
      </c>
      <c r="AC238" s="7">
        <v>9.8635491287205848E-2</v>
      </c>
      <c r="AD238" s="7">
        <v>0.10951102947397078</v>
      </c>
      <c r="AE238" s="7">
        <v>0.12915590597510515</v>
      </c>
      <c r="AF238" s="7">
        <v>0.13548906729787691</v>
      </c>
      <c r="AG238" s="7">
        <v>0.14721276883190529</v>
      </c>
    </row>
    <row r="239" spans="1:33" x14ac:dyDescent="0.3">
      <c r="B239" t="s">
        <v>310</v>
      </c>
      <c r="C239" s="7">
        <v>9.5648905982070702E-3</v>
      </c>
      <c r="D239" s="44">
        <v>1.7691167649721767E-2</v>
      </c>
      <c r="E239" s="45">
        <v>3.558744007963463E-2</v>
      </c>
      <c r="F239" s="44">
        <v>8.3477153943658455E-2</v>
      </c>
      <c r="G239" s="7">
        <v>0.10977150852178415</v>
      </c>
      <c r="H239" s="7">
        <v>0.13690125942140524</v>
      </c>
      <c r="I239" s="7">
        <v>0.15478225921135208</v>
      </c>
      <c r="J239" s="7">
        <v>0.18237270891597487</v>
      </c>
      <c r="K239" s="7">
        <v>0.2152351023424704</v>
      </c>
      <c r="L239" s="7">
        <v>0.23855740291072028</v>
      </c>
      <c r="M239" s="7">
        <v>0.27361165709443663</v>
      </c>
      <c r="N239" s="7">
        <v>0.31033854392583649</v>
      </c>
      <c r="O239" s="7">
        <v>0.34045103400341858</v>
      </c>
      <c r="P239" s="7">
        <v>0.36816136557030466</v>
      </c>
      <c r="Q239" s="7">
        <v>0.39918976167363723</v>
      </c>
      <c r="R239" s="7">
        <v>0.43767113532989205</v>
      </c>
      <c r="S239" s="7">
        <v>0.48663174785012492</v>
      </c>
      <c r="T239" s="7">
        <v>0.50426892264243484</v>
      </c>
      <c r="U239" s="7">
        <v>0.5542374662976266</v>
      </c>
      <c r="V239" s="7">
        <v>0.59570572844683412</v>
      </c>
      <c r="W239" s="7">
        <v>0.6456968784488617</v>
      </c>
      <c r="X239" s="7">
        <v>0.66277889984155058</v>
      </c>
      <c r="Y239" s="7">
        <v>0.7025888331886766</v>
      </c>
      <c r="Z239" s="7">
        <v>0.71706258926246413</v>
      </c>
      <c r="AA239" s="7">
        <v>0.72503161180493703</v>
      </c>
      <c r="AB239" s="7">
        <v>0.73887886594740504</v>
      </c>
      <c r="AC239" s="7">
        <v>0.75077442422272334</v>
      </c>
      <c r="AD239" s="7">
        <v>0.7551692144218618</v>
      </c>
      <c r="AE239" s="7">
        <v>0.76791657924978707</v>
      </c>
      <c r="AF239" s="7">
        <v>0.78096237640794364</v>
      </c>
      <c r="AG239" s="7">
        <v>0.78595996021029235</v>
      </c>
    </row>
    <row r="240" spans="1:33" x14ac:dyDescent="0.3">
      <c r="B240" t="s">
        <v>317</v>
      </c>
      <c r="C240" s="7">
        <v>5.9327775229454163E-3</v>
      </c>
      <c r="D240" s="44">
        <v>8.2330578006652687E-3</v>
      </c>
      <c r="E240" s="45">
        <v>1.5479677753451436E-2</v>
      </c>
      <c r="F240" s="44">
        <v>2.4192940938379304E-2</v>
      </c>
      <c r="G240" s="7">
        <v>2.93102109059688E-2</v>
      </c>
      <c r="H240" s="7">
        <v>3.2688755841634963E-2</v>
      </c>
      <c r="I240" s="7">
        <v>3.7382023203845809E-2</v>
      </c>
      <c r="J240" s="7">
        <v>4.6256032770365607E-2</v>
      </c>
      <c r="K240" s="7">
        <v>5.9680398510179276E-2</v>
      </c>
      <c r="L240" s="7">
        <v>7.4712889367440943E-2</v>
      </c>
      <c r="M240" s="7">
        <v>8.5208356279253938E-2</v>
      </c>
      <c r="N240" s="7">
        <v>9.7765031456529164E-2</v>
      </c>
      <c r="O240" s="7">
        <v>0.11046927010487465</v>
      </c>
      <c r="P240" s="7">
        <v>0.12025013756135385</v>
      </c>
      <c r="Q240" s="7">
        <v>0.13991593585357068</v>
      </c>
      <c r="R240" s="7">
        <v>0.16183274274833737</v>
      </c>
      <c r="S240" s="7">
        <v>0.19040133575574145</v>
      </c>
      <c r="T240" s="7">
        <v>0.21431266907437471</v>
      </c>
      <c r="U240" s="7">
        <v>0.24610704969083289</v>
      </c>
      <c r="V240" s="7">
        <v>0.27875664548065504</v>
      </c>
      <c r="W240" s="7">
        <v>0.30980943839347747</v>
      </c>
      <c r="X240" s="7">
        <v>0.35012732203934932</v>
      </c>
      <c r="Y240" s="7">
        <v>0.39671122337045861</v>
      </c>
      <c r="Z240" s="7">
        <v>0.42856481755780601</v>
      </c>
      <c r="AA240" s="7">
        <v>0.46641629831049536</v>
      </c>
      <c r="AB240" s="7">
        <v>0.50575015605897811</v>
      </c>
      <c r="AC240" s="7">
        <v>0.5329176678529679</v>
      </c>
      <c r="AD240" s="7">
        <v>0.57445039169871714</v>
      </c>
      <c r="AE240" s="7">
        <v>0.6008699049655768</v>
      </c>
      <c r="AF240" s="7">
        <v>0.63341022970591132</v>
      </c>
      <c r="AG240" s="7">
        <v>0.66072619703461499</v>
      </c>
    </row>
    <row r="241" spans="1:33" x14ac:dyDescent="0.3">
      <c r="B241" t="s">
        <v>318</v>
      </c>
      <c r="C241" s="7">
        <v>1.0633935658272691E-3</v>
      </c>
      <c r="D241" s="44">
        <v>1.695562048646576E-3</v>
      </c>
      <c r="E241" s="45">
        <v>3.135122272274696E-3</v>
      </c>
      <c r="F241" s="44">
        <v>8.7358343329879407E-3</v>
      </c>
      <c r="G241" s="7">
        <v>1.0885101458257312E-2</v>
      </c>
      <c r="H241" s="7">
        <v>1.3224743518901514E-2</v>
      </c>
      <c r="I241" s="7">
        <v>1.4735729349982605E-2</v>
      </c>
      <c r="J241" s="7">
        <v>1.7331352298603119E-2</v>
      </c>
      <c r="K241" s="7">
        <v>2.0237931134498836E-2</v>
      </c>
      <c r="L241" s="7">
        <v>2.2770386678904315E-2</v>
      </c>
      <c r="M241" s="7">
        <v>2.6260026034236637E-2</v>
      </c>
      <c r="N241" s="7">
        <v>3.033928508416538E-2</v>
      </c>
      <c r="O241" s="7">
        <v>3.447220922692016E-2</v>
      </c>
      <c r="P241" s="7">
        <v>3.8781243485620807E-2</v>
      </c>
      <c r="Q241" s="7">
        <v>4.4529454587214516E-2</v>
      </c>
      <c r="R241" s="7">
        <v>5.1484322649701486E-2</v>
      </c>
      <c r="S241" s="7">
        <v>6.0774978068797614E-2</v>
      </c>
      <c r="T241" s="7">
        <v>6.7668405069633869E-2</v>
      </c>
      <c r="U241" s="7">
        <v>7.8947311672501561E-2</v>
      </c>
      <c r="V241" s="7">
        <v>9.0453743175314308E-2</v>
      </c>
      <c r="W241" s="7">
        <v>0.10463983788394222</v>
      </c>
      <c r="X241" s="7">
        <v>0.11778864349171561</v>
      </c>
      <c r="Y241" s="7">
        <v>0.13212060930681879</v>
      </c>
      <c r="Z241" s="7">
        <v>0.14377369111029781</v>
      </c>
      <c r="AA241" s="7">
        <v>0.15547061291633266</v>
      </c>
      <c r="AB241" s="7">
        <v>0.16880489858141229</v>
      </c>
      <c r="AC241" s="7">
        <v>0.17876402929223997</v>
      </c>
      <c r="AD241" s="7">
        <v>0.18893068172064542</v>
      </c>
      <c r="AE241" s="7">
        <v>0.20752557559326196</v>
      </c>
      <c r="AF241" s="7">
        <v>0.22017687963196886</v>
      </c>
      <c r="AG241" s="7">
        <v>0.23087110481312415</v>
      </c>
    </row>
    <row r="242" spans="1:33" x14ac:dyDescent="0.3">
      <c r="B242" t="s">
        <v>319</v>
      </c>
      <c r="C242" s="7">
        <v>5.5851949983224914E-3</v>
      </c>
      <c r="D242" s="44">
        <v>7.7537818538503623E-3</v>
      </c>
      <c r="E242" s="45">
        <v>1.4576953834238644E-2</v>
      </c>
      <c r="F242" s="44">
        <v>2.3084240806972304E-2</v>
      </c>
      <c r="G242" s="7">
        <v>2.7984917804831987E-2</v>
      </c>
      <c r="H242" s="7">
        <v>3.1290977951782248E-2</v>
      </c>
      <c r="I242" s="7">
        <v>3.5761744495228918E-2</v>
      </c>
      <c r="J242" s="7">
        <v>4.4192987872077913E-2</v>
      </c>
      <c r="K242" s="7">
        <v>5.6868363942881882E-2</v>
      </c>
      <c r="L242" s="7">
        <v>7.1020993708513738E-2</v>
      </c>
      <c r="M242" s="7">
        <v>8.1025565675999334E-2</v>
      </c>
      <c r="N242" s="7">
        <v>9.2988869700465035E-2</v>
      </c>
      <c r="O242" s="7">
        <v>0.1050828084704503</v>
      </c>
      <c r="P242" s="7">
        <v>0.11447367323026342</v>
      </c>
      <c r="Q242" s="7">
        <v>0.13318654147233808</v>
      </c>
      <c r="R242" s="7">
        <v>0.15408119540633636</v>
      </c>
      <c r="S242" s="7">
        <v>0.18133685884492573</v>
      </c>
      <c r="T242" s="7">
        <v>0.20409693518197367</v>
      </c>
      <c r="U242" s="7">
        <v>0.23449263033987422</v>
      </c>
      <c r="V242" s="7">
        <v>0.26574236630469089</v>
      </c>
      <c r="W242" s="7">
        <v>0.29569768644644179</v>
      </c>
      <c r="X242" s="7">
        <v>0.33422834578376587</v>
      </c>
      <c r="Y242" s="7">
        <v>0.37867671209600146</v>
      </c>
      <c r="Z242" s="7">
        <v>0.40921573671616612</v>
      </c>
      <c r="AA242" s="7">
        <v>0.44527291307459804</v>
      </c>
      <c r="AB242" s="7">
        <v>0.48285927771884279</v>
      </c>
      <c r="AC242" s="7">
        <v>0.50893216127363128</v>
      </c>
      <c r="AD242" s="7">
        <v>0.54846016393893593</v>
      </c>
      <c r="AE242" s="7">
        <v>0.57453278351995773</v>
      </c>
      <c r="AF242" s="7">
        <v>0.60578946277243373</v>
      </c>
      <c r="AG242" s="7">
        <v>0.63203561169423028</v>
      </c>
    </row>
    <row r="244" spans="1:33" x14ac:dyDescent="0.3">
      <c r="W244" s="57"/>
    </row>
    <row r="245" spans="1:33" x14ac:dyDescent="0.3">
      <c r="A245" s="58"/>
      <c r="B245" s="58"/>
      <c r="C245" s="58"/>
      <c r="D245" s="59"/>
      <c r="E245" s="60"/>
      <c r="F245" s="59"/>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row>
    <row r="246" spans="1:33" x14ac:dyDescent="0.3">
      <c r="A246" s="8" t="s">
        <v>320</v>
      </c>
      <c r="B246" s="8"/>
      <c r="C246" s="8"/>
      <c r="D246" s="9"/>
      <c r="E246" s="10"/>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row>
    <row r="247" spans="1:33" x14ac:dyDescent="0.3">
      <c r="A247" s="30" t="s">
        <v>321</v>
      </c>
      <c r="B247" t="s">
        <v>302</v>
      </c>
      <c r="C247" s="58">
        <v>168.19138601489854</v>
      </c>
      <c r="D247" s="59">
        <v>153.69309777447339</v>
      </c>
      <c r="E247" s="60">
        <v>133.46254409956887</v>
      </c>
      <c r="F247" s="59">
        <v>133.77349040926106</v>
      </c>
      <c r="G247" s="58">
        <v>137.37882925364451</v>
      </c>
      <c r="H247" s="58">
        <v>144.0455857978811</v>
      </c>
      <c r="I247" s="58">
        <v>141.03590001491804</v>
      </c>
      <c r="J247" s="58">
        <v>130.42674574750228</v>
      </c>
      <c r="K247" s="58">
        <v>125.91757495943754</v>
      </c>
      <c r="L247" s="58">
        <v>120.82566211182593</v>
      </c>
      <c r="M247" s="58">
        <v>113.31181959801995</v>
      </c>
      <c r="N247" s="58">
        <v>100.21563388300251</v>
      </c>
      <c r="O247" s="58">
        <v>87.362604027848661</v>
      </c>
      <c r="P247" s="58">
        <v>85.91315122315288</v>
      </c>
      <c r="Q247" s="58">
        <v>61.714725872758194</v>
      </c>
      <c r="R247" s="58">
        <v>50.814692135969459</v>
      </c>
      <c r="S247" s="58">
        <v>29.206530768543445</v>
      </c>
      <c r="T247" s="58">
        <v>40.356254375125239</v>
      </c>
      <c r="U247" s="58">
        <v>24.157901292045494</v>
      </c>
      <c r="V247" s="58">
        <v>31.311864175241972</v>
      </c>
      <c r="W247" s="58">
        <v>30.068272473183889</v>
      </c>
      <c r="X247" s="58">
        <v>19.128387240981137</v>
      </c>
      <c r="Y247" s="58">
        <v>6.761350960987289</v>
      </c>
      <c r="Z247" s="58">
        <v>15.978994657259811</v>
      </c>
      <c r="AA247" s="58">
        <v>19.746729782359566</v>
      </c>
      <c r="AB247" s="58">
        <v>17.196171651919169</v>
      </c>
      <c r="AC247" s="58">
        <v>16.930864079534118</v>
      </c>
      <c r="AD247" s="58">
        <v>12.276031547946742</v>
      </c>
      <c r="AE247" s="58">
        <v>32.353040174050591</v>
      </c>
      <c r="AF247" s="58">
        <v>11.316077002712698</v>
      </c>
      <c r="AG247" s="58">
        <v>16.18679008411441</v>
      </c>
    </row>
    <row r="248" spans="1:33" x14ac:dyDescent="0.3">
      <c r="A248" s="30"/>
      <c r="B248" t="s">
        <v>306</v>
      </c>
      <c r="C248" s="58">
        <v>253.28238233713864</v>
      </c>
      <c r="D248" s="59">
        <v>249.65775834870965</v>
      </c>
      <c r="E248" s="60">
        <v>244.65940157661177</v>
      </c>
      <c r="F248" s="59">
        <v>241.27483381286584</v>
      </c>
      <c r="G248" s="58">
        <v>239.68423849610758</v>
      </c>
      <c r="H248" s="58">
        <v>226.40005225453876</v>
      </c>
      <c r="I248" s="58">
        <v>220.26706175510861</v>
      </c>
      <c r="J248" s="58">
        <v>214.58472672428596</v>
      </c>
      <c r="K248" s="58">
        <v>194.52536877764857</v>
      </c>
      <c r="L248" s="58">
        <v>187.32971123088961</v>
      </c>
      <c r="M248" s="58">
        <v>197.54896903735914</v>
      </c>
      <c r="N248" s="58">
        <v>182.7768368174022</v>
      </c>
      <c r="O248" s="58">
        <v>178.51725383260347</v>
      </c>
      <c r="P248" s="58">
        <v>193.69626616707509</v>
      </c>
      <c r="Q248" s="58">
        <v>159.83373047096418</v>
      </c>
      <c r="R248" s="58">
        <v>179.94340480622668</v>
      </c>
      <c r="S248" s="58">
        <v>148.62994989340652</v>
      </c>
      <c r="T248" s="58">
        <v>134.57944046444391</v>
      </c>
      <c r="U248" s="58">
        <v>111.70978013016969</v>
      </c>
      <c r="V248" s="58">
        <v>82.504314774489899</v>
      </c>
      <c r="W248" s="58">
        <v>112.43427670817927</v>
      </c>
      <c r="X248" s="58">
        <v>65.966449550533937</v>
      </c>
      <c r="Y248" s="58">
        <v>91.67544408612099</v>
      </c>
      <c r="Z248" s="58">
        <v>66.443655414603725</v>
      </c>
      <c r="AA248" s="58">
        <v>59.898465791470045</v>
      </c>
      <c r="AB248" s="58">
        <v>71.813228640365594</v>
      </c>
      <c r="AC248" s="58">
        <v>89.256829312088513</v>
      </c>
      <c r="AD248" s="58">
        <v>52.710219871122291</v>
      </c>
      <c r="AE248" s="58">
        <v>45.660402247506873</v>
      </c>
      <c r="AF248" s="58">
        <v>61.473849131808727</v>
      </c>
      <c r="AG248" s="58">
        <v>60.759251556623433</v>
      </c>
    </row>
    <row r="249" spans="1:33" x14ac:dyDescent="0.3">
      <c r="A249" s="30"/>
      <c r="B249" t="s">
        <v>307</v>
      </c>
      <c r="C249" s="58">
        <v>94.556392523698619</v>
      </c>
      <c r="D249" s="59">
        <v>92.744799587068897</v>
      </c>
      <c r="E249" s="60">
        <v>89.345278350633009</v>
      </c>
      <c r="F249" s="59">
        <v>88.715548939050279</v>
      </c>
      <c r="G249" s="58">
        <v>91.363118753287878</v>
      </c>
      <c r="H249" s="58">
        <v>89.765882375913833</v>
      </c>
      <c r="I249" s="58">
        <v>87.291005496169987</v>
      </c>
      <c r="J249" s="58">
        <v>84.112515844714153</v>
      </c>
      <c r="K249" s="58">
        <v>80.04329604605168</v>
      </c>
      <c r="L249" s="58">
        <v>75.028459573974089</v>
      </c>
      <c r="M249" s="58">
        <v>69.418853702780666</v>
      </c>
      <c r="N249" s="58">
        <v>63.172274879649841</v>
      </c>
      <c r="O249" s="58">
        <v>56.138901764073992</v>
      </c>
      <c r="P249" s="58">
        <v>48.205871216950015</v>
      </c>
      <c r="Q249" s="58">
        <v>39.24423054328124</v>
      </c>
      <c r="R249" s="58">
        <v>29.106643153564981</v>
      </c>
      <c r="S249" s="58">
        <v>17.624767061199261</v>
      </c>
      <c r="T249" s="58">
        <v>9.2919254568205698</v>
      </c>
      <c r="U249" s="58">
        <v>6.4857932204164968</v>
      </c>
      <c r="V249" s="58">
        <v>5.2684459283861864</v>
      </c>
      <c r="W249" s="58">
        <v>4.638213721941689</v>
      </c>
      <c r="X249" s="58">
        <v>4.2545269291299181</v>
      </c>
      <c r="Y249" s="58">
        <v>3.9778977988943938</v>
      </c>
      <c r="Z249" s="58">
        <v>3.7625288638104237</v>
      </c>
      <c r="AA249" s="58">
        <v>3.5898686554197936</v>
      </c>
      <c r="AB249" s="58">
        <v>3.4516654719163502</v>
      </c>
      <c r="AC249" s="58">
        <v>3.3415419596448932</v>
      </c>
      <c r="AD249" s="58">
        <v>3.2455310801622232</v>
      </c>
      <c r="AE249" s="58">
        <v>3.1595837830171996</v>
      </c>
      <c r="AF249" s="58">
        <v>3.081920548637386</v>
      </c>
      <c r="AG249" s="58">
        <v>3.0113210774765142</v>
      </c>
    </row>
    <row r="250" spans="1:33" x14ac:dyDescent="0.3">
      <c r="A250" s="30"/>
      <c r="B250" t="s">
        <v>308</v>
      </c>
      <c r="C250" s="58">
        <v>502.49413081650505</v>
      </c>
      <c r="D250" s="59">
        <v>495.51490577834107</v>
      </c>
      <c r="E250" s="60">
        <v>496.24043638876481</v>
      </c>
      <c r="F250" s="59">
        <v>495.09284765965168</v>
      </c>
      <c r="G250" s="58">
        <v>497.2641564157779</v>
      </c>
      <c r="H250" s="58">
        <v>495.90023781943489</v>
      </c>
      <c r="I250" s="58">
        <v>494.39664998882728</v>
      </c>
      <c r="J250" s="58">
        <v>492.3903079858809</v>
      </c>
      <c r="K250" s="58">
        <v>489.76064630389368</v>
      </c>
      <c r="L250" s="58">
        <v>486.25466591618948</v>
      </c>
      <c r="M250" s="58">
        <v>481.47211029988063</v>
      </c>
      <c r="N250" s="58">
        <v>474.78304906707712</v>
      </c>
      <c r="O250" s="58">
        <v>465.9751357983555</v>
      </c>
      <c r="P250" s="58">
        <v>454.5978969420982</v>
      </c>
      <c r="Q250" s="58">
        <v>442.16522299605873</v>
      </c>
      <c r="R250" s="58">
        <v>430.3549764442954</v>
      </c>
      <c r="S250" s="58">
        <v>419.13470594479759</v>
      </c>
      <c r="T250" s="58">
        <v>408.47365528445357</v>
      </c>
      <c r="U250" s="58">
        <v>398.34267482506755</v>
      </c>
      <c r="V250" s="58">
        <v>388.7141375754444</v>
      </c>
      <c r="W250" s="58">
        <v>379.56185964788051</v>
      </c>
      <c r="X250" s="58">
        <v>370.87769407013951</v>
      </c>
      <c r="Y250" s="58">
        <v>362.62069856832045</v>
      </c>
      <c r="Z250" s="58">
        <v>354.76863730863948</v>
      </c>
      <c r="AA250" s="58">
        <v>347.30043496956898</v>
      </c>
      <c r="AB250" s="58">
        <v>340.1961161666195</v>
      </c>
      <c r="AC250" s="58">
        <v>333.43674803895863</v>
      </c>
      <c r="AD250" s="58">
        <v>327.00438583282795</v>
      </c>
      <c r="AE250" s="58">
        <v>320.88202132533712</v>
      </c>
      <c r="AF250" s="58">
        <v>315.05353394037701</v>
      </c>
      <c r="AG250" s="58">
        <v>309.50364441613192</v>
      </c>
    </row>
    <row r="251" spans="1:33" x14ac:dyDescent="0.3">
      <c r="A251" s="30"/>
      <c r="B251" t="s">
        <v>309</v>
      </c>
      <c r="C251" s="58">
        <v>1227.9881815395636</v>
      </c>
      <c r="D251" s="59">
        <v>1219.1366343879488</v>
      </c>
      <c r="E251" s="60">
        <v>1225.2814599327164</v>
      </c>
      <c r="F251" s="59">
        <v>1222.4138129238506</v>
      </c>
      <c r="G251" s="58">
        <v>1222.7578328832958</v>
      </c>
      <c r="H251" s="58">
        <v>1219.6058182076426</v>
      </c>
      <c r="I251" s="58">
        <v>1216.3870635616856</v>
      </c>
      <c r="J251" s="58">
        <v>1212.5646553557397</v>
      </c>
      <c r="K251" s="58">
        <v>1208.2375826841683</v>
      </c>
      <c r="L251" s="58">
        <v>1203.2562330548335</v>
      </c>
      <c r="M251" s="58">
        <v>1197.2249958425566</v>
      </c>
      <c r="N251" s="58">
        <v>1189.562232839369</v>
      </c>
      <c r="O251" s="58">
        <v>1180.2769374131919</v>
      </c>
      <c r="P251" s="58">
        <v>1169.1149299629974</v>
      </c>
      <c r="Q251" s="58">
        <v>1156.0568952387882</v>
      </c>
      <c r="R251" s="58">
        <v>1140.731687146794</v>
      </c>
      <c r="S251" s="58">
        <v>1122.8407861961803</v>
      </c>
      <c r="T251" s="58">
        <v>1102.0196630172993</v>
      </c>
      <c r="U251" s="58">
        <v>1077.8458978473955</v>
      </c>
      <c r="V251" s="58">
        <v>1049.518214069845</v>
      </c>
      <c r="W251" s="58">
        <v>1015.6450437134413</v>
      </c>
      <c r="X251" s="58">
        <v>975.00193295457541</v>
      </c>
      <c r="Y251" s="58">
        <v>948.31673905909634</v>
      </c>
      <c r="Z251" s="58">
        <v>931.49109847439843</v>
      </c>
      <c r="AA251" s="58">
        <v>920.56949593673971</v>
      </c>
      <c r="AB251" s="58">
        <v>913.18410768985802</v>
      </c>
      <c r="AC251" s="58">
        <v>907.91752128586268</v>
      </c>
      <c r="AD251" s="58">
        <v>903.92125195402843</v>
      </c>
      <c r="AE251" s="58">
        <v>900.687381892644</v>
      </c>
      <c r="AF251" s="58">
        <v>897.91186079471333</v>
      </c>
      <c r="AG251" s="58">
        <v>895.41267589568042</v>
      </c>
    </row>
    <row r="252" spans="1:33" x14ac:dyDescent="0.3">
      <c r="A252" s="30"/>
      <c r="B252" t="s">
        <v>310</v>
      </c>
      <c r="C252" s="58">
        <v>847.39982198521363</v>
      </c>
      <c r="D252" s="59">
        <v>841.13898028664596</v>
      </c>
      <c r="E252" s="60">
        <v>747.14697391968252</v>
      </c>
      <c r="F252" s="59">
        <v>501.90973576001409</v>
      </c>
      <c r="G252" s="58">
        <v>505.02298464728824</v>
      </c>
      <c r="H252" s="58">
        <v>500.09162131226219</v>
      </c>
      <c r="I252" s="58">
        <v>501.41271393222007</v>
      </c>
      <c r="J252" s="58">
        <v>446.1164053318991</v>
      </c>
      <c r="K252" s="58">
        <v>330.71488523859881</v>
      </c>
      <c r="L252" s="58">
        <v>278.05687159173573</v>
      </c>
      <c r="M252" s="58">
        <v>242.67186907803452</v>
      </c>
      <c r="N252" s="58">
        <v>213.88030835193044</v>
      </c>
      <c r="O252" s="58">
        <v>188.78942534409433</v>
      </c>
      <c r="P252" s="58">
        <v>166.9524203255894</v>
      </c>
      <c r="Q252" s="58">
        <v>149.47205842482316</v>
      </c>
      <c r="R252" s="58">
        <v>134.91538614180678</v>
      </c>
      <c r="S252" s="58">
        <v>122.8405069796278</v>
      </c>
      <c r="T252" s="58">
        <v>112.60932138946151</v>
      </c>
      <c r="U252" s="58">
        <v>103.91452347077369</v>
      </c>
      <c r="V252" s="58">
        <v>96.300238102181268</v>
      </c>
      <c r="W252" s="58">
        <v>89.239441420112485</v>
      </c>
      <c r="X252" s="58">
        <v>83.135930932358136</v>
      </c>
      <c r="Y252" s="58">
        <v>77.734263784954749</v>
      </c>
      <c r="Z252" s="58">
        <v>72.687466052842581</v>
      </c>
      <c r="AA252" s="58">
        <v>68.14186762431072</v>
      </c>
      <c r="AB252" s="58">
        <v>64.162853934543648</v>
      </c>
      <c r="AC252" s="58">
        <v>60.645513403787405</v>
      </c>
      <c r="AD252" s="58">
        <v>57.537552694136458</v>
      </c>
      <c r="AE252" s="58">
        <v>54.615283168231429</v>
      </c>
      <c r="AF252" s="58">
        <v>51.882282470130917</v>
      </c>
      <c r="AG252" s="58">
        <v>49.305133299559991</v>
      </c>
    </row>
    <row r="253" spans="1:33" x14ac:dyDescent="0.3">
      <c r="A253" s="30" t="s">
        <v>322</v>
      </c>
      <c r="B253" t="s">
        <v>302</v>
      </c>
      <c r="C253" s="58">
        <v>180.7802340215309</v>
      </c>
      <c r="D253" s="59">
        <v>177.49447513775868</v>
      </c>
      <c r="E253" s="60">
        <v>170.94432335025533</v>
      </c>
      <c r="F253" s="59">
        <v>159.34938933622084</v>
      </c>
      <c r="G253" s="58">
        <v>148.48228069448564</v>
      </c>
      <c r="H253" s="58">
        <v>152.06515950280436</v>
      </c>
      <c r="I253" s="58">
        <v>149.81323585207662</v>
      </c>
      <c r="J253" s="58">
        <v>139.30791393092974</v>
      </c>
      <c r="K253" s="58">
        <v>117.97215086409641</v>
      </c>
      <c r="L253" s="58">
        <v>109.55566827312555</v>
      </c>
      <c r="M253" s="58">
        <v>127.99327068762214</v>
      </c>
      <c r="N253" s="58">
        <v>133.3858053346637</v>
      </c>
      <c r="O253" s="58">
        <v>131.51279309892013</v>
      </c>
      <c r="P253" s="58">
        <v>131.28318974269484</v>
      </c>
      <c r="Q253" s="58">
        <v>121.38799730825816</v>
      </c>
      <c r="R253" s="58">
        <v>116.00671428624548</v>
      </c>
      <c r="S253" s="58">
        <v>107.74156930440823</v>
      </c>
      <c r="T253" s="58">
        <v>105.39350965260374</v>
      </c>
      <c r="U253" s="58">
        <v>93.438748243850867</v>
      </c>
      <c r="V253" s="58">
        <v>84.775697282153217</v>
      </c>
      <c r="W253" s="58">
        <v>71.747448714319518</v>
      </c>
      <c r="X253" s="58">
        <v>47.827042819308062</v>
      </c>
      <c r="Y253" s="58">
        <v>35.706408485110316</v>
      </c>
      <c r="Z253" s="58">
        <v>40.89164391834111</v>
      </c>
      <c r="AA253" s="58">
        <v>41.760126908126281</v>
      </c>
      <c r="AB253" s="58">
        <v>36.53226803581336</v>
      </c>
      <c r="AC253" s="58">
        <v>34.523395164749125</v>
      </c>
      <c r="AD253" s="58">
        <v>29.60495565538513</v>
      </c>
      <c r="AE253" s="58">
        <v>49.244153560246161</v>
      </c>
      <c r="AF253" s="58">
        <v>29.809401754386794</v>
      </c>
      <c r="AG253" s="58">
        <v>33.913075517096928</v>
      </c>
    </row>
    <row r="254" spans="1:33" x14ac:dyDescent="0.3">
      <c r="A254" s="30"/>
      <c r="B254" t="s">
        <v>306</v>
      </c>
      <c r="C254" s="58">
        <v>268.09073801196331</v>
      </c>
      <c r="D254" s="59">
        <v>264.92537724204249</v>
      </c>
      <c r="E254" s="60">
        <v>263.88939673879753</v>
      </c>
      <c r="F254" s="59">
        <v>261.2166452117097</v>
      </c>
      <c r="G254" s="58">
        <v>252.58273296629397</v>
      </c>
      <c r="H254" s="58">
        <v>243.35873580402694</v>
      </c>
      <c r="I254" s="58">
        <v>208.3667955433047</v>
      </c>
      <c r="J254" s="58">
        <v>190.55659906923248</v>
      </c>
      <c r="K254" s="58">
        <v>146.73375590471579</v>
      </c>
      <c r="L254" s="58">
        <v>143.30169354500183</v>
      </c>
      <c r="M254" s="58">
        <v>169.99402187497839</v>
      </c>
      <c r="N254" s="58">
        <v>174.85715106079329</v>
      </c>
      <c r="O254" s="58">
        <v>182.81114986433766</v>
      </c>
      <c r="P254" s="58">
        <v>205.96344933743947</v>
      </c>
      <c r="Q254" s="58">
        <v>176.07696031945562</v>
      </c>
      <c r="R254" s="58">
        <v>197.03860071094496</v>
      </c>
      <c r="S254" s="58">
        <v>168.20540967497558</v>
      </c>
      <c r="T254" s="58">
        <v>155.76368337790947</v>
      </c>
      <c r="U254" s="58">
        <v>134.12507524107005</v>
      </c>
      <c r="V254" s="58">
        <v>97.781155036153393</v>
      </c>
      <c r="W254" s="58">
        <v>119.96877598176582</v>
      </c>
      <c r="X254" s="58">
        <v>68.929394411726122</v>
      </c>
      <c r="Y254" s="58">
        <v>94.995895934853223</v>
      </c>
      <c r="Z254" s="58">
        <v>67.137684119205858</v>
      </c>
      <c r="AA254" s="58">
        <v>60.512731117884108</v>
      </c>
      <c r="AB254" s="58">
        <v>73.654064988507926</v>
      </c>
      <c r="AC254" s="58">
        <v>92.571053591572692</v>
      </c>
      <c r="AD254" s="58">
        <v>54.573509965795999</v>
      </c>
      <c r="AE254" s="58">
        <v>47.730476809189739</v>
      </c>
      <c r="AF254" s="58">
        <v>64.800930741840645</v>
      </c>
      <c r="AG254" s="58">
        <v>64.728516145175149</v>
      </c>
    </row>
    <row r="255" spans="1:33" x14ac:dyDescent="0.3">
      <c r="A255" s="30"/>
      <c r="B255" t="s">
        <v>307</v>
      </c>
      <c r="C255" s="58">
        <v>106.08478306483272</v>
      </c>
      <c r="D255" s="59">
        <v>105.68863193073021</v>
      </c>
      <c r="E255" s="60">
        <v>104.29628888021996</v>
      </c>
      <c r="F255" s="59">
        <v>103.97101716097222</v>
      </c>
      <c r="G255" s="58">
        <v>100.35279382423083</v>
      </c>
      <c r="H255" s="58">
        <v>96.476176436946133</v>
      </c>
      <c r="I255" s="58">
        <v>91.960143733423138</v>
      </c>
      <c r="J255" s="58">
        <v>86.713060675496777</v>
      </c>
      <c r="K255" s="58">
        <v>80.791980061138531</v>
      </c>
      <c r="L255" s="58">
        <v>74.098973993214571</v>
      </c>
      <c r="M255" s="58">
        <v>66.521945029320293</v>
      </c>
      <c r="N255" s="58">
        <v>57.932575669186853</v>
      </c>
      <c r="O255" s="58">
        <v>48.183981108193549</v>
      </c>
      <c r="P255" s="58">
        <v>37.108022316008544</v>
      </c>
      <c r="Q255" s="58">
        <v>24.512230285301687</v>
      </c>
      <c r="R255" s="58">
        <v>10.176068028407061</v>
      </c>
      <c r="S255" s="58">
        <v>5.1652797017459058</v>
      </c>
      <c r="T255" s="58">
        <v>3.9259959659881787</v>
      </c>
      <c r="U255" s="58">
        <v>3.5272430518741071</v>
      </c>
      <c r="V255" s="58">
        <v>3.3288663215689329</v>
      </c>
      <c r="W255" s="58">
        <v>3.2010512907383593</v>
      </c>
      <c r="X255" s="58">
        <v>3.1101558888659575</v>
      </c>
      <c r="Y255" s="58">
        <v>3.04327723978645</v>
      </c>
      <c r="Z255" s="58">
        <v>2.9939364871136931</v>
      </c>
      <c r="AA255" s="58">
        <v>2.9568136590093261</v>
      </c>
      <c r="AB255" s="58">
        <v>2.9287140476049771</v>
      </c>
      <c r="AC255" s="58">
        <v>2.9106492025704656</v>
      </c>
      <c r="AD255" s="58">
        <v>2.8975305096751542</v>
      </c>
      <c r="AE255" s="58">
        <v>2.8888336325147383</v>
      </c>
      <c r="AF255" s="58">
        <v>2.8811075800266535</v>
      </c>
      <c r="AG255" s="58">
        <v>2.8701826516934132</v>
      </c>
    </row>
    <row r="256" spans="1:33" x14ac:dyDescent="0.3">
      <c r="A256" s="30"/>
      <c r="B256" t="s">
        <v>308</v>
      </c>
      <c r="C256" s="58">
        <v>519.86173863523459</v>
      </c>
      <c r="D256" s="59">
        <v>519.00589167972157</v>
      </c>
      <c r="E256" s="60">
        <v>516.91204198354558</v>
      </c>
      <c r="F256" s="59">
        <v>516.41251775759508</v>
      </c>
      <c r="G256" s="58">
        <v>515.88048608191286</v>
      </c>
      <c r="H256" s="58">
        <v>515.2179952434019</v>
      </c>
      <c r="I256" s="58">
        <v>514.52733412473606</v>
      </c>
      <c r="J256" s="58">
        <v>513.7325951051771</v>
      </c>
      <c r="K256" s="58">
        <v>512.6318772679557</v>
      </c>
      <c r="L256" s="58">
        <v>510.84226313001051</v>
      </c>
      <c r="M256" s="58">
        <v>510.26942184736242</v>
      </c>
      <c r="N256" s="58">
        <v>507.95862767226521</v>
      </c>
      <c r="O256" s="58">
        <v>503.39899647386017</v>
      </c>
      <c r="P256" s="58">
        <v>497.14579451901307</v>
      </c>
      <c r="Q256" s="58">
        <v>488.99404511343482</v>
      </c>
      <c r="R256" s="58">
        <v>478.60754837199244</v>
      </c>
      <c r="S256" s="58">
        <v>465.53042576779205</v>
      </c>
      <c r="T256" s="58">
        <v>452.82285658968675</v>
      </c>
      <c r="U256" s="58">
        <v>440.7511838877171</v>
      </c>
      <c r="V256" s="58">
        <v>429.2821330068121</v>
      </c>
      <c r="W256" s="58">
        <v>418.47873421724768</v>
      </c>
      <c r="X256" s="58">
        <v>408.21192606587067</v>
      </c>
      <c r="Y256" s="58">
        <v>398.45374283337492</v>
      </c>
      <c r="Z256" s="58">
        <v>389.17767960921537</v>
      </c>
      <c r="AA256" s="58">
        <v>380.35861597773976</v>
      </c>
      <c r="AB256" s="58">
        <v>371.97274369101342</v>
      </c>
      <c r="AC256" s="58">
        <v>363.99749812006905</v>
      </c>
      <c r="AD256" s="58">
        <v>356.41149328719592</v>
      </c>
      <c r="AE256" s="58">
        <v>349.19446029219387</v>
      </c>
      <c r="AF256" s="58">
        <v>342.32718895528944</v>
      </c>
      <c r="AG256" s="58">
        <v>335.806538978981</v>
      </c>
    </row>
    <row r="257" spans="1:33" x14ac:dyDescent="0.3">
      <c r="A257" s="30"/>
      <c r="B257" t="s">
        <v>309</v>
      </c>
      <c r="C257" s="58">
        <v>1226.7356755576527</v>
      </c>
      <c r="D257" s="59">
        <v>1224.7085378640222</v>
      </c>
      <c r="E257" s="60">
        <v>1219.3263611330483</v>
      </c>
      <c r="F257" s="59">
        <v>1218.2638019252383</v>
      </c>
      <c r="G257" s="58">
        <v>1216.9546142721695</v>
      </c>
      <c r="H257" s="58">
        <v>1215.3811782340613</v>
      </c>
      <c r="I257" s="58">
        <v>1214.0434832202882</v>
      </c>
      <c r="J257" s="58">
        <v>1212.5118303813656</v>
      </c>
      <c r="K257" s="58">
        <v>1210.603870989913</v>
      </c>
      <c r="L257" s="58">
        <v>1207.9865588117127</v>
      </c>
      <c r="M257" s="58">
        <v>1206.5285726156089</v>
      </c>
      <c r="N257" s="58">
        <v>1202.331545490392</v>
      </c>
      <c r="O257" s="58">
        <v>1195.7279927214645</v>
      </c>
      <c r="P257" s="58">
        <v>1187.7009818210418</v>
      </c>
      <c r="Q257" s="58">
        <v>1178.2654867122208</v>
      </c>
      <c r="R257" s="58">
        <v>1167.1810192686539</v>
      </c>
      <c r="S257" s="58">
        <v>1154.3959960125096</v>
      </c>
      <c r="T257" s="58">
        <v>1139.9508031744606</v>
      </c>
      <c r="U257" s="58">
        <v>1123.8320784090708</v>
      </c>
      <c r="V257" s="58">
        <v>1105.8218769835696</v>
      </c>
      <c r="W257" s="58">
        <v>1085.6899912221456</v>
      </c>
      <c r="X257" s="58">
        <v>1063.3567550284431</v>
      </c>
      <c r="Y257" s="58">
        <v>1038.3056768460795</v>
      </c>
      <c r="Z257" s="58">
        <v>1009.5522901704002</v>
      </c>
      <c r="AA257" s="58">
        <v>976.12242209404712</v>
      </c>
      <c r="AB257" s="58">
        <v>946.65214093287011</v>
      </c>
      <c r="AC257" s="58">
        <v>928.1492531838885</v>
      </c>
      <c r="AD257" s="58">
        <v>916.21333451842781</v>
      </c>
      <c r="AE257" s="58">
        <v>908.21035309715535</v>
      </c>
      <c r="AF257" s="58">
        <v>902.56361274860819</v>
      </c>
      <c r="AG257" s="58">
        <v>898.36969342522787</v>
      </c>
    </row>
    <row r="258" spans="1:33" x14ac:dyDescent="0.3">
      <c r="A258" s="30"/>
      <c r="B258" t="s">
        <v>310</v>
      </c>
      <c r="C258" s="58">
        <v>858.95966072903968</v>
      </c>
      <c r="D258" s="59">
        <v>856.032579064169</v>
      </c>
      <c r="E258" s="60">
        <v>889.0225463807725</v>
      </c>
      <c r="F258" s="59">
        <v>890.78448801189677</v>
      </c>
      <c r="G258" s="58">
        <v>803.27848657834011</v>
      </c>
      <c r="H258" s="58">
        <v>697.5259992049439</v>
      </c>
      <c r="I258" s="58">
        <v>633.77755429483682</v>
      </c>
      <c r="J258" s="58">
        <v>543.8286409182092</v>
      </c>
      <c r="K258" s="58">
        <v>403.50376562383883</v>
      </c>
      <c r="L258" s="58">
        <v>240.44410701836384</v>
      </c>
      <c r="M258" s="58">
        <v>207.52202140326764</v>
      </c>
      <c r="N258" s="58">
        <v>178.18246536097763</v>
      </c>
      <c r="O258" s="58">
        <v>140.13020701337175</v>
      </c>
      <c r="P258" s="58">
        <v>108.0506646747085</v>
      </c>
      <c r="Q258" s="58">
        <v>84.626225605382274</v>
      </c>
      <c r="R258" s="58">
        <v>67.556772266406171</v>
      </c>
      <c r="S258" s="58">
        <v>55.660395580638763</v>
      </c>
      <c r="T258" s="58">
        <v>47.823983067416826</v>
      </c>
      <c r="U258" s="58">
        <v>42.885614872983886</v>
      </c>
      <c r="V258" s="58">
        <v>39.640076393118264</v>
      </c>
      <c r="W258" s="58">
        <v>37.187329429881274</v>
      </c>
      <c r="X258" s="58">
        <v>35.575442372351773</v>
      </c>
      <c r="Y258" s="58">
        <v>34.531375821047597</v>
      </c>
      <c r="Z258" s="58">
        <v>33.753625038062339</v>
      </c>
      <c r="AA258" s="58">
        <v>33.236844384250894</v>
      </c>
      <c r="AB258" s="58">
        <v>32.855935030615214</v>
      </c>
      <c r="AC258" s="58">
        <v>32.494208177186003</v>
      </c>
      <c r="AD258" s="58">
        <v>32.220289696988239</v>
      </c>
      <c r="AE258" s="58">
        <v>31.880509694980621</v>
      </c>
      <c r="AF258" s="58">
        <v>31.497978195714559</v>
      </c>
      <c r="AG258" s="58">
        <v>31.055536638804568</v>
      </c>
    </row>
    <row r="259" spans="1:33" x14ac:dyDescent="0.3">
      <c r="A259" s="30" t="s">
        <v>323</v>
      </c>
      <c r="B259" t="s">
        <v>302</v>
      </c>
      <c r="C259" s="58">
        <v>175.51127892983811</v>
      </c>
      <c r="D259" s="59">
        <v>166.32657847464395</v>
      </c>
      <c r="E259" s="60">
        <v>154.87658687987849</v>
      </c>
      <c r="F259" s="59">
        <v>148.38548068068769</v>
      </c>
      <c r="G259" s="58">
        <v>143.72243910666148</v>
      </c>
      <c r="H259" s="58">
        <v>148.62731851789141</v>
      </c>
      <c r="I259" s="58">
        <v>146.05055643922896</v>
      </c>
      <c r="J259" s="58">
        <v>135.50072353673858</v>
      </c>
      <c r="K259" s="58">
        <v>121.37820530071939</v>
      </c>
      <c r="L259" s="58">
        <v>114.38690346641461</v>
      </c>
      <c r="M259" s="58">
        <v>121.69960769119075</v>
      </c>
      <c r="N259" s="58">
        <v>119.1663743413298</v>
      </c>
      <c r="O259" s="58">
        <v>112.58643428423564</v>
      </c>
      <c r="P259" s="58">
        <v>111.83390432571466</v>
      </c>
      <c r="Q259" s="58">
        <v>95.807183939231152</v>
      </c>
      <c r="R259" s="58">
        <v>88.060115890375016</v>
      </c>
      <c r="S259" s="58">
        <v>74.075069791526786</v>
      </c>
      <c r="T259" s="58">
        <v>77.513256915241712</v>
      </c>
      <c r="U259" s="58">
        <v>63.73934726768902</v>
      </c>
      <c r="V259" s="58">
        <v>61.856753778628743</v>
      </c>
      <c r="W259" s="58">
        <v>53.88036680057354</v>
      </c>
      <c r="X259" s="58">
        <v>35.524466898283123</v>
      </c>
      <c r="Y259" s="58">
        <v>23.298204666744628</v>
      </c>
      <c r="Z259" s="58">
        <v>30.212057967291262</v>
      </c>
      <c r="AA259" s="58">
        <v>32.323396024330449</v>
      </c>
      <c r="AB259" s="58">
        <v>28.243245815596094</v>
      </c>
      <c r="AC259" s="58">
        <v>26.981806718971949</v>
      </c>
      <c r="AD259" s="58">
        <v>22.176370581788845</v>
      </c>
      <c r="AE259" s="58">
        <v>42.003249739607099</v>
      </c>
      <c r="AF259" s="58">
        <v>21.881659941928554</v>
      </c>
      <c r="AG259" s="58">
        <v>26.314149088580951</v>
      </c>
    </row>
    <row r="260" spans="1:33" x14ac:dyDescent="0.3">
      <c r="B260" t="s">
        <v>306</v>
      </c>
      <c r="C260" s="58">
        <v>255.85499689076295</v>
      </c>
      <c r="D260" s="59">
        <v>251.02430736544349</v>
      </c>
      <c r="E260" s="60">
        <v>247.75097106112636</v>
      </c>
      <c r="F260" s="59">
        <v>244.48084063016574</v>
      </c>
      <c r="G260" s="58">
        <v>241.75790474323296</v>
      </c>
      <c r="H260" s="58">
        <v>229.12646732209089</v>
      </c>
      <c r="I260" s="58">
        <v>218.35387875283939</v>
      </c>
      <c r="J260" s="58">
        <v>210.72177067037805</v>
      </c>
      <c r="K260" s="58">
        <v>186.84200272749806</v>
      </c>
      <c r="L260" s="58">
        <v>180.25141116927435</v>
      </c>
      <c r="M260" s="58">
        <v>193.11901296736778</v>
      </c>
      <c r="N260" s="58">
        <v>181.50360410956341</v>
      </c>
      <c r="O260" s="58">
        <v>179.20757527207488</v>
      </c>
      <c r="P260" s="58">
        <v>195.66843770589202</v>
      </c>
      <c r="Q260" s="58">
        <v>162.44512341755737</v>
      </c>
      <c r="R260" s="58">
        <v>182.69176670362089</v>
      </c>
      <c r="S260" s="58">
        <v>151.77705906299425</v>
      </c>
      <c r="T260" s="58">
        <v>137.98519061630049</v>
      </c>
      <c r="U260" s="58">
        <v>115.31344418555746</v>
      </c>
      <c r="V260" s="58">
        <v>84.960343118461424</v>
      </c>
      <c r="W260" s="58">
        <v>113.64558372302045</v>
      </c>
      <c r="X260" s="58">
        <v>66.442796519937957</v>
      </c>
      <c r="Y260" s="58">
        <v>92.209266769057834</v>
      </c>
      <c r="Z260" s="58">
        <v>66.555233079934837</v>
      </c>
      <c r="AA260" s="58">
        <v>59.99722005128762</v>
      </c>
      <c r="AB260" s="58">
        <v>72.109176373680313</v>
      </c>
      <c r="AC260" s="58">
        <v>89.789650800647124</v>
      </c>
      <c r="AD260" s="58">
        <v>53.009777450253615</v>
      </c>
      <c r="AE260" s="58">
        <v>45.993204169275074</v>
      </c>
      <c r="AF260" s="58">
        <v>62.008737668769506</v>
      </c>
      <c r="AG260" s="58">
        <v>61.397382620850706</v>
      </c>
    </row>
    <row r="261" spans="1:33" x14ac:dyDescent="0.3">
      <c r="B261" t="s">
        <v>307</v>
      </c>
      <c r="C261" s="58">
        <v>97.618663823810664</v>
      </c>
      <c r="D261" s="59">
        <v>95.373109913371067</v>
      </c>
      <c r="E261" s="60">
        <v>93.394716488763322</v>
      </c>
      <c r="F261" s="59">
        <v>92.847448566211639</v>
      </c>
      <c r="G261" s="58">
        <v>93.797946353043542</v>
      </c>
      <c r="H261" s="58">
        <v>91.583346194499242</v>
      </c>
      <c r="I261" s="58">
        <v>88.555628139082259</v>
      </c>
      <c r="J261" s="58">
        <v>84.816865921710573</v>
      </c>
      <c r="K261" s="58">
        <v>80.246074955082719</v>
      </c>
      <c r="L261" s="58">
        <v>74.77671108164833</v>
      </c>
      <c r="M261" s="58">
        <v>68.634234332619954</v>
      </c>
      <c r="N261" s="58">
        <v>61.753117440546205</v>
      </c>
      <c r="O261" s="58">
        <v>53.98433441720632</v>
      </c>
      <c r="P261" s="58">
        <v>45.200050807570527</v>
      </c>
      <c r="Q261" s="58">
        <v>35.254110706394457</v>
      </c>
      <c r="R261" s="58">
        <v>23.979351407174025</v>
      </c>
      <c r="S261" s="58">
        <v>14.250150797296675</v>
      </c>
      <c r="T261" s="58">
        <v>7.8385789098634415</v>
      </c>
      <c r="U261" s="58">
        <v>5.6844784288605057</v>
      </c>
      <c r="V261" s="58">
        <v>4.7431163785044124</v>
      </c>
      <c r="W261" s="58">
        <v>4.2489624169488867</v>
      </c>
      <c r="X261" s="58">
        <v>3.9445773290379185</v>
      </c>
      <c r="Y261" s="58">
        <v>3.7247585124734015</v>
      </c>
      <c r="Z261" s="58">
        <v>3.5543578323799516</v>
      </c>
      <c r="AA261" s="58">
        <v>3.418407533047799</v>
      </c>
      <c r="AB261" s="58">
        <v>3.3100255849130367</v>
      </c>
      <c r="AC261" s="58">
        <v>3.2248358975035862</v>
      </c>
      <c r="AD261" s="58">
        <v>3.1512761280014496</v>
      </c>
      <c r="AE261" s="58">
        <v>3.0862518846027398</v>
      </c>
      <c r="AF261" s="58">
        <v>3.0275309344963057</v>
      </c>
      <c r="AG261" s="58">
        <v>2.9730941413780645</v>
      </c>
    </row>
    <row r="262" spans="1:33" x14ac:dyDescent="0.3">
      <c r="B262" t="s">
        <v>308</v>
      </c>
      <c r="C262" s="58">
        <v>507.65913875421984</v>
      </c>
      <c r="D262" s="59">
        <v>508.91054224190566</v>
      </c>
      <c r="E262" s="60">
        <v>503.31872519977105</v>
      </c>
      <c r="F262" s="59">
        <v>502.39304413528095</v>
      </c>
      <c r="G262" s="58">
        <v>503.63868583361261</v>
      </c>
      <c r="H262" s="58">
        <v>502.5149473349029</v>
      </c>
      <c r="I262" s="58">
        <v>501.28971862946941</v>
      </c>
      <c r="J262" s="58">
        <v>499.69824889183258</v>
      </c>
      <c r="K262" s="58">
        <v>497.59212206829847</v>
      </c>
      <c r="L262" s="58">
        <v>494.67385297208318</v>
      </c>
      <c r="M262" s="58">
        <v>491.33277096211134</v>
      </c>
      <c r="N262" s="58">
        <v>486.14289848772648</v>
      </c>
      <c r="O262" s="58">
        <v>478.78966503603425</v>
      </c>
      <c r="P262" s="58">
        <v>469.16697847616905</v>
      </c>
      <c r="Q262" s="58">
        <v>458.20016165170506</v>
      </c>
      <c r="R262" s="58">
        <v>446.87742983632057</v>
      </c>
      <c r="S262" s="58">
        <v>435.02134343872308</v>
      </c>
      <c r="T262" s="58">
        <v>423.65953206294409</v>
      </c>
      <c r="U262" s="58">
        <v>412.86402749954971</v>
      </c>
      <c r="V262" s="58">
        <v>402.60526890678636</v>
      </c>
      <c r="W262" s="58">
        <v>392.8876207534056</v>
      </c>
      <c r="X262" s="58">
        <v>383.66153301246226</v>
      </c>
      <c r="Y262" s="58">
        <v>374.89050679016776</v>
      </c>
      <c r="Z262" s="58">
        <v>366.55084445248616</v>
      </c>
      <c r="AA262" s="58">
        <v>358.6200855728793</v>
      </c>
      <c r="AB262" s="58">
        <v>351.07694233303113</v>
      </c>
      <c r="AC262" s="58">
        <v>343.90123829653686</v>
      </c>
      <c r="AD262" s="58">
        <v>337.07385037944573</v>
      </c>
      <c r="AE262" s="58">
        <v>330.57665385073699</v>
      </c>
      <c r="AF262" s="58">
        <v>324.39247020452677</v>
      </c>
      <c r="AG262" s="58">
        <v>318.51017675478579</v>
      </c>
    </row>
    <row r="263" spans="1:33" x14ac:dyDescent="0.3">
      <c r="B263" t="s">
        <v>309</v>
      </c>
      <c r="C263" s="58">
        <v>1227.6156948156504</v>
      </c>
      <c r="D263" s="59">
        <v>1222.3139890417256</v>
      </c>
      <c r="E263" s="60">
        <v>1223.2423387329211</v>
      </c>
      <c r="F263" s="59">
        <v>1220.9927826955818</v>
      </c>
      <c r="G263" s="58">
        <v>1220.7707178924156</v>
      </c>
      <c r="H263" s="58">
        <v>1218.159233823163</v>
      </c>
      <c r="I263" s="58">
        <v>1215.5845841203986</v>
      </c>
      <c r="J263" s="58">
        <v>1212.546567238523</v>
      </c>
      <c r="K263" s="58">
        <v>1209.0478376961155</v>
      </c>
      <c r="L263" s="58">
        <v>1204.8759723500621</v>
      </c>
      <c r="M263" s="58">
        <v>1200.4106895262471</v>
      </c>
      <c r="N263" s="58">
        <v>1193.9346499913679</v>
      </c>
      <c r="O263" s="58">
        <v>1185.5676261990886</v>
      </c>
      <c r="P263" s="58">
        <v>1175.4790917744433</v>
      </c>
      <c r="Q263" s="58">
        <v>1163.6614726294431</v>
      </c>
      <c r="R263" s="58">
        <v>1149.7883620508478</v>
      </c>
      <c r="S263" s="58">
        <v>1133.6457953933502</v>
      </c>
      <c r="T263" s="58">
        <v>1115.0078928735679</v>
      </c>
      <c r="U263" s="58">
        <v>1093.5923025394823</v>
      </c>
      <c r="V263" s="58">
        <v>1068.7974899535486</v>
      </c>
      <c r="W263" s="58">
        <v>1039.6295555088659</v>
      </c>
      <c r="X263" s="58">
        <v>1005.2560390333896</v>
      </c>
      <c r="Y263" s="58">
        <v>979.13039252841202</v>
      </c>
      <c r="Z263" s="58">
        <v>958.22050065954522</v>
      </c>
      <c r="AA263" s="58">
        <v>939.59170753201147</v>
      </c>
      <c r="AB263" s="58">
        <v>924.64409826215342</v>
      </c>
      <c r="AC263" s="58">
        <v>914.84519029853163</v>
      </c>
      <c r="AD263" s="58">
        <v>908.1302578815372</v>
      </c>
      <c r="AE263" s="58">
        <v>903.26336771330318</v>
      </c>
      <c r="AF263" s="58">
        <v>899.5046951614421</v>
      </c>
      <c r="AG263" s="58">
        <v>896.4252060543746</v>
      </c>
    </row>
    <row r="264" spans="1:33" x14ac:dyDescent="0.3">
      <c r="B264" t="s">
        <v>310</v>
      </c>
      <c r="C264" s="58">
        <v>849.62286789748794</v>
      </c>
      <c r="D264" s="59">
        <v>842.60469953141808</v>
      </c>
      <c r="E264" s="60">
        <v>766.97939320492878</v>
      </c>
      <c r="F264" s="59">
        <v>556.26953147622692</v>
      </c>
      <c r="G264" s="58">
        <v>546.71534976567716</v>
      </c>
      <c r="H264" s="58">
        <v>527.69046229500634</v>
      </c>
      <c r="I264" s="58">
        <v>519.91565257880097</v>
      </c>
      <c r="J264" s="58">
        <v>459.77534599258212</v>
      </c>
      <c r="K264" s="58">
        <v>340.88985454488744</v>
      </c>
      <c r="L264" s="58">
        <v>272.79908052484188</v>
      </c>
      <c r="M264" s="58">
        <v>237.75836279357739</v>
      </c>
      <c r="N264" s="58">
        <v>208.89019921972144</v>
      </c>
      <c r="O264" s="58">
        <v>181.98747908028702</v>
      </c>
      <c r="P264" s="58">
        <v>158.7186962641357</v>
      </c>
      <c r="Q264" s="58">
        <v>140.40742719150185</v>
      </c>
      <c r="R264" s="58">
        <v>125.49949974447559</v>
      </c>
      <c r="S264" s="58">
        <v>113.44957298174239</v>
      </c>
      <c r="T264" s="58">
        <v>103.5531465254503</v>
      </c>
      <c r="U264" s="58">
        <v>95.383450201171314</v>
      </c>
      <c r="V264" s="58">
        <v>88.379860659530408</v>
      </c>
      <c r="W264" s="58">
        <v>81.963211328029658</v>
      </c>
      <c r="X264" s="58">
        <v>76.487573261118484</v>
      </c>
      <c r="Y264" s="58">
        <v>71.69504382925227</v>
      </c>
      <c r="Z264" s="58">
        <v>67.24500512742847</v>
      </c>
      <c r="AA264" s="58">
        <v>63.262584714294739</v>
      </c>
      <c r="AB264" s="58">
        <v>59.786540722470477</v>
      </c>
      <c r="AC264" s="58">
        <v>56.710315265051968</v>
      </c>
      <c r="AD264" s="58">
        <v>53.998517987848317</v>
      </c>
      <c r="AE264" s="58">
        <v>51.437247992371525</v>
      </c>
      <c r="AF264" s="58">
        <v>49.03281330362492</v>
      </c>
      <c r="AG264" s="58">
        <v>46.754069388526297</v>
      </c>
    </row>
    <row r="266" spans="1:33" x14ac:dyDescent="0.3">
      <c r="A266" s="8" t="s">
        <v>324</v>
      </c>
      <c r="B266" s="8"/>
      <c r="C266" s="8"/>
      <c r="D266" s="9"/>
      <c r="E266" s="10"/>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row>
    <row r="267" spans="1:33" x14ac:dyDescent="0.3">
      <c r="B267" t="s">
        <v>302</v>
      </c>
      <c r="C267" s="58">
        <v>3354.95</v>
      </c>
      <c r="D267" s="59">
        <v>3409.6819999999998</v>
      </c>
      <c r="E267" s="60">
        <v>3465.9719999999998</v>
      </c>
      <c r="F267" s="59">
        <v>3576.7039932529124</v>
      </c>
      <c r="G267" s="58">
        <v>3609.7015570335602</v>
      </c>
      <c r="H267" s="58">
        <v>3652.8799755747186</v>
      </c>
      <c r="I267" s="58">
        <v>3690.9191217633165</v>
      </c>
      <c r="J267" s="58">
        <v>3723.9250555159238</v>
      </c>
      <c r="K267" s="58">
        <v>3748.5343234517945</v>
      </c>
      <c r="L267" s="58">
        <v>3779.2448308927892</v>
      </c>
      <c r="M267" s="58">
        <v>3804.2867574106226</v>
      </c>
      <c r="N267" s="58">
        <v>3834.9357764350561</v>
      </c>
      <c r="O267" s="58">
        <v>3855.7994251903597</v>
      </c>
      <c r="P267" s="58">
        <v>3872.9306857348174</v>
      </c>
      <c r="Q267" s="58">
        <v>3897.5574660628727</v>
      </c>
      <c r="R267" s="58">
        <v>3918.5512250321417</v>
      </c>
      <c r="S267" s="58">
        <v>3939.1789252273243</v>
      </c>
      <c r="T267" s="58">
        <v>3957.553185296314</v>
      </c>
      <c r="U267" s="58">
        <v>3972.9624194440594</v>
      </c>
      <c r="V267" s="58">
        <v>4000.4166517241829</v>
      </c>
      <c r="W267" s="58">
        <v>4024.1802142705851</v>
      </c>
      <c r="X267" s="58">
        <v>4049.3110175411653</v>
      </c>
      <c r="Y267" s="58">
        <v>4066.7948728199667</v>
      </c>
      <c r="Z267" s="58">
        <v>4079.8735068362857</v>
      </c>
      <c r="AA267" s="58">
        <v>4074.9376237752122</v>
      </c>
      <c r="AB267" s="58">
        <v>4082.11740352167</v>
      </c>
      <c r="AC267" s="58">
        <v>4100.0093648609954</v>
      </c>
      <c r="AD267" s="58">
        <v>4126.0284641073777</v>
      </c>
      <c r="AE267" s="58">
        <v>4167.9840735357238</v>
      </c>
      <c r="AF267" s="58">
        <v>4179.4463871627459</v>
      </c>
      <c r="AG267" s="58">
        <v>4189.5604267555918</v>
      </c>
    </row>
    <row r="268" spans="1:33" x14ac:dyDescent="0.3">
      <c r="B268" t="s">
        <v>306</v>
      </c>
      <c r="C268" s="58">
        <v>681.94499999999994</v>
      </c>
      <c r="D268" s="59">
        <v>716.024</v>
      </c>
      <c r="E268" s="60">
        <v>745.976</v>
      </c>
      <c r="F268" s="59">
        <v>784.95017523466322</v>
      </c>
      <c r="G268" s="58">
        <v>810.81844108139728</v>
      </c>
      <c r="H268" s="58">
        <v>832.63205556140736</v>
      </c>
      <c r="I268" s="58">
        <v>850.46927300462164</v>
      </c>
      <c r="J268" s="58">
        <v>865.37827781303736</v>
      </c>
      <c r="K268" s="58">
        <v>877.7256986131672</v>
      </c>
      <c r="L268" s="58">
        <v>891.42894812374789</v>
      </c>
      <c r="M268" s="58">
        <v>902.78172448817838</v>
      </c>
      <c r="N268" s="58">
        <v>914.0464054677152</v>
      </c>
      <c r="O268" s="58">
        <v>923.23708817524334</v>
      </c>
      <c r="P268" s="58">
        <v>930.58108452397209</v>
      </c>
      <c r="Q268" s="58">
        <v>937.9350832884387</v>
      </c>
      <c r="R268" s="58">
        <v>944.8025027415456</v>
      </c>
      <c r="S268" s="58">
        <v>951.31843531796915</v>
      </c>
      <c r="T268" s="58">
        <v>957.00085592561481</v>
      </c>
      <c r="U268" s="58">
        <v>961.95026303454938</v>
      </c>
      <c r="V268" s="58">
        <v>966.89885295616659</v>
      </c>
      <c r="W268" s="58">
        <v>972.42598884219217</v>
      </c>
      <c r="X268" s="58">
        <v>978.36250736220325</v>
      </c>
      <c r="Y268" s="58">
        <v>983.80362113058663</v>
      </c>
      <c r="Z268" s="58">
        <v>988.44754925892698</v>
      </c>
      <c r="AA268" s="58">
        <v>994.1258719253542</v>
      </c>
      <c r="AB268" s="58">
        <v>999.24718473962446</v>
      </c>
      <c r="AC268" s="58">
        <v>1004.5380606459122</v>
      </c>
      <c r="AD268" s="58">
        <v>1009.7813435705103</v>
      </c>
      <c r="AE268" s="58">
        <v>1014.6417170958293</v>
      </c>
      <c r="AF268" s="58">
        <v>1019.5446205125779</v>
      </c>
      <c r="AG268" s="58">
        <v>1023.9154478278169</v>
      </c>
    </row>
    <row r="269" spans="1:33" x14ac:dyDescent="0.3">
      <c r="B269" t="s">
        <v>307</v>
      </c>
      <c r="C269" s="58">
        <v>187.398</v>
      </c>
      <c r="D269" s="59">
        <v>193.88400000000001</v>
      </c>
      <c r="E269" s="60">
        <v>199.21899999999999</v>
      </c>
      <c r="F269" s="59">
        <v>196.87744567481511</v>
      </c>
      <c r="G269" s="58">
        <v>198.63281661367432</v>
      </c>
      <c r="H269" s="58">
        <v>200.20038657420474</v>
      </c>
      <c r="I269" s="58">
        <v>201.46733779677564</v>
      </c>
      <c r="J269" s="58">
        <v>202.53026847748663</v>
      </c>
      <c r="K269" s="58">
        <v>203.39000071326876</v>
      </c>
      <c r="L269" s="58">
        <v>204.45770560894871</v>
      </c>
      <c r="M269" s="58">
        <v>205.10583079342186</v>
      </c>
      <c r="N269" s="58">
        <v>205.82627439263592</v>
      </c>
      <c r="O269" s="58">
        <v>206.38081908432522</v>
      </c>
      <c r="P269" s="58">
        <v>206.59243045156177</v>
      </c>
      <c r="Q269" s="58">
        <v>207.22283692010473</v>
      </c>
      <c r="R269" s="58">
        <v>207.86548385721136</v>
      </c>
      <c r="S269" s="58">
        <v>208.55719206858819</v>
      </c>
      <c r="T269" s="58">
        <v>209.24532020658711</v>
      </c>
      <c r="U269" s="58">
        <v>209.8810700445531</v>
      </c>
      <c r="V269" s="58">
        <v>210.40561709813608</v>
      </c>
      <c r="W269" s="58">
        <v>210.86490252082038</v>
      </c>
      <c r="X269" s="58">
        <v>211.32773233547263</v>
      </c>
      <c r="Y269" s="58">
        <v>211.87027065572804</v>
      </c>
      <c r="Z269" s="58">
        <v>212.44756747084642</v>
      </c>
      <c r="AA269" s="58">
        <v>213.74648310422182</v>
      </c>
      <c r="AB269" s="58">
        <v>214.99691491365931</v>
      </c>
      <c r="AC269" s="58">
        <v>216.27401538907671</v>
      </c>
      <c r="AD269" s="58">
        <v>217.53159249507891</v>
      </c>
      <c r="AE269" s="58">
        <v>218.80389999377044</v>
      </c>
      <c r="AF269" s="58">
        <v>219.97090642429927</v>
      </c>
      <c r="AG269" s="58">
        <v>221.10875608586576</v>
      </c>
    </row>
    <row r="270" spans="1:33" x14ac:dyDescent="0.3">
      <c r="B270" t="s">
        <v>308</v>
      </c>
      <c r="C270" s="58">
        <v>82.36699999999999</v>
      </c>
      <c r="D270" s="59">
        <v>85.135999999999996</v>
      </c>
      <c r="E270" s="60">
        <v>88.187000000000012</v>
      </c>
      <c r="F270" s="59">
        <v>89.581520536334295</v>
      </c>
      <c r="G270" s="58">
        <v>91.026662235459867</v>
      </c>
      <c r="H270" s="58">
        <v>92.360318989945171</v>
      </c>
      <c r="I270" s="58">
        <v>93.37962039169561</v>
      </c>
      <c r="J270" s="58">
        <v>94.324390684905495</v>
      </c>
      <c r="K270" s="58">
        <v>95.320630869224416</v>
      </c>
      <c r="L270" s="58">
        <v>96.28426661122424</v>
      </c>
      <c r="M270" s="58">
        <v>97.232627814107545</v>
      </c>
      <c r="N270" s="58">
        <v>98.315323572825491</v>
      </c>
      <c r="O270" s="58">
        <v>99.397055542140549</v>
      </c>
      <c r="P270" s="58">
        <v>100.3600100434641</v>
      </c>
      <c r="Q270" s="58">
        <v>100.92346405391216</v>
      </c>
      <c r="R270" s="58">
        <v>101.46714920457055</v>
      </c>
      <c r="S270" s="58">
        <v>101.95748825414489</v>
      </c>
      <c r="T270" s="58">
        <v>102.45458617437758</v>
      </c>
      <c r="U270" s="58">
        <v>102.998351816694</v>
      </c>
      <c r="V270" s="58">
        <v>103.49443294451802</v>
      </c>
      <c r="W270" s="58">
        <v>103.97991543218281</v>
      </c>
      <c r="X270" s="58">
        <v>104.4609042475076</v>
      </c>
      <c r="Y270" s="58">
        <v>104.88836894551008</v>
      </c>
      <c r="Z270" s="58">
        <v>105.28446785658863</v>
      </c>
      <c r="AA270" s="58">
        <v>105.81987967318288</v>
      </c>
      <c r="AB270" s="58">
        <v>106.39835352979269</v>
      </c>
      <c r="AC270" s="58">
        <v>106.93477903044331</v>
      </c>
      <c r="AD270" s="58">
        <v>107.45338751998321</v>
      </c>
      <c r="AE270" s="58">
        <v>108.02029759406126</v>
      </c>
      <c r="AF270" s="58">
        <v>108.56833928339661</v>
      </c>
      <c r="AG270" s="58">
        <v>109.1137807686692</v>
      </c>
    </row>
    <row r="271" spans="1:33" x14ac:dyDescent="0.3">
      <c r="B271" t="s">
        <v>325</v>
      </c>
      <c r="C271" s="58">
        <v>73.953000000000003</v>
      </c>
      <c r="D271" s="59">
        <v>75.781999999999996</v>
      </c>
      <c r="E271" s="60">
        <v>78.22399999999999</v>
      </c>
      <c r="F271" s="59">
        <v>80.020063647740145</v>
      </c>
      <c r="G271" s="58">
        <v>81.732935093465727</v>
      </c>
      <c r="H271" s="58">
        <v>83.243340322888187</v>
      </c>
      <c r="I271" s="58">
        <v>84.377902343929094</v>
      </c>
      <c r="J271" s="58">
        <v>85.369071445494527</v>
      </c>
      <c r="K271" s="58">
        <v>86.346893695501009</v>
      </c>
      <c r="L271" s="58">
        <v>87.246192321997952</v>
      </c>
      <c r="M271" s="58">
        <v>88.092857904771193</v>
      </c>
      <c r="N271" s="58">
        <v>89.034232370391109</v>
      </c>
      <c r="O271" s="58">
        <v>89.95173363203152</v>
      </c>
      <c r="P271" s="58">
        <v>90.742308375939118</v>
      </c>
      <c r="Q271" s="58">
        <v>91.153339269480142</v>
      </c>
      <c r="R271" s="58">
        <v>91.539864925110223</v>
      </c>
      <c r="S271" s="58">
        <v>91.874295512814442</v>
      </c>
      <c r="T271" s="58">
        <v>92.214387075837024</v>
      </c>
      <c r="U271" s="58">
        <v>92.598005378641744</v>
      </c>
      <c r="V271" s="58">
        <v>92.940956823624006</v>
      </c>
      <c r="W271" s="58">
        <v>93.27812230104395</v>
      </c>
      <c r="X271" s="58">
        <v>93.615593498487939</v>
      </c>
      <c r="Y271" s="58">
        <v>93.909607029644761</v>
      </c>
      <c r="Z271" s="58">
        <v>94.18069874048021</v>
      </c>
      <c r="AA271" s="58">
        <v>94.582673626140746</v>
      </c>
      <c r="AB271" s="58">
        <v>95.028452635386955</v>
      </c>
      <c r="AC271" s="58">
        <v>95.441282359573748</v>
      </c>
      <c r="AD271" s="58">
        <v>95.842986371927907</v>
      </c>
      <c r="AE271" s="58">
        <v>96.292621397836697</v>
      </c>
      <c r="AF271" s="58">
        <v>96.72969478666873</v>
      </c>
      <c r="AG271" s="58">
        <v>97.168571021679028</v>
      </c>
    </row>
    <row r="272" spans="1:33" x14ac:dyDescent="0.3">
      <c r="B272" t="s">
        <v>310</v>
      </c>
      <c r="C272" s="58">
        <v>10.952</v>
      </c>
      <c r="D272" s="59">
        <v>11.099</v>
      </c>
      <c r="E272" s="60">
        <v>11.327</v>
      </c>
      <c r="F272" s="59">
        <v>12.438295151283681</v>
      </c>
      <c r="G272" s="58">
        <v>12.886817206376975</v>
      </c>
      <c r="H272" s="58">
        <v>13.286057743451895</v>
      </c>
      <c r="I272" s="58">
        <v>13.640923281978164</v>
      </c>
      <c r="J272" s="58">
        <v>13.946439559113333</v>
      </c>
      <c r="K272" s="58">
        <v>14.2115611792574</v>
      </c>
      <c r="L272" s="58">
        <v>14.455638979568425</v>
      </c>
      <c r="M272" s="58">
        <v>14.670588941046169</v>
      </c>
      <c r="N272" s="58">
        <v>14.887424393697041</v>
      </c>
      <c r="O272" s="58">
        <v>15.090699160703203</v>
      </c>
      <c r="P272" s="58">
        <v>15.27808661612279</v>
      </c>
      <c r="Q272" s="58">
        <v>15.454445907147369</v>
      </c>
      <c r="R272" s="58">
        <v>15.635839731306609</v>
      </c>
      <c r="S272" s="58">
        <v>15.826126033470977</v>
      </c>
      <c r="T272" s="58">
        <v>16.022475182085085</v>
      </c>
      <c r="U272" s="58">
        <v>16.22150887493375</v>
      </c>
      <c r="V272" s="58">
        <v>16.409941910651021</v>
      </c>
      <c r="W272" s="58">
        <v>16.592564491484524</v>
      </c>
      <c r="X272" s="58">
        <v>16.784593359540363</v>
      </c>
      <c r="Y272" s="58">
        <v>16.99248320280088</v>
      </c>
      <c r="Z272" s="58">
        <v>17.203410959362333</v>
      </c>
      <c r="AA272" s="58">
        <v>17.406499194840908</v>
      </c>
      <c r="AB272" s="58">
        <v>17.605756519341472</v>
      </c>
      <c r="AC272" s="58">
        <v>17.817564718192983</v>
      </c>
      <c r="AD272" s="58">
        <v>18.038272857333578</v>
      </c>
      <c r="AE272" s="58">
        <v>18.260674615474453</v>
      </c>
      <c r="AF272" s="58">
        <v>18.48038827631477</v>
      </c>
      <c r="AG272" s="58">
        <v>18.698183616556797</v>
      </c>
    </row>
    <row r="273" spans="1:34" x14ac:dyDescent="0.3">
      <c r="B273" t="s">
        <v>123</v>
      </c>
      <c r="C273" s="58">
        <v>4391.5650000000005</v>
      </c>
      <c r="D273" s="59">
        <v>4491.6070000000009</v>
      </c>
      <c r="E273" s="60">
        <v>4588.9049999999997</v>
      </c>
      <c r="F273" s="59">
        <v>4740.5714934977486</v>
      </c>
      <c r="G273" s="58">
        <v>4804.7992292639346</v>
      </c>
      <c r="H273" s="58">
        <v>4874.6021347666156</v>
      </c>
      <c r="I273" s="58">
        <v>4934.2541785823159</v>
      </c>
      <c r="J273" s="58">
        <v>4985.4735034959613</v>
      </c>
      <c r="K273" s="58">
        <v>5025.5291085222143</v>
      </c>
      <c r="L273" s="58">
        <v>5073.1175825382761</v>
      </c>
      <c r="M273" s="58">
        <v>5112.1703873521474</v>
      </c>
      <c r="N273" s="58">
        <v>5157.0454366323202</v>
      </c>
      <c r="O273" s="58">
        <v>5189.8568207848039</v>
      </c>
      <c r="P273" s="58">
        <v>5216.4846057458781</v>
      </c>
      <c r="Q273" s="58">
        <v>5250.246635501956</v>
      </c>
      <c r="R273" s="58">
        <v>5279.8620654918859</v>
      </c>
      <c r="S273" s="58">
        <v>5308.7124624143116</v>
      </c>
      <c r="T273" s="58">
        <v>5334.4908098608157</v>
      </c>
      <c r="U273" s="58">
        <v>5356.6116185934306</v>
      </c>
      <c r="V273" s="58">
        <v>5390.5664534572788</v>
      </c>
      <c r="W273" s="58">
        <v>5421.3217078583093</v>
      </c>
      <c r="X273" s="58">
        <v>5453.8623483443762</v>
      </c>
      <c r="Y273" s="58">
        <v>5478.2592237842364</v>
      </c>
      <c r="Z273" s="58">
        <v>5497.4372011224905</v>
      </c>
      <c r="AA273" s="58">
        <v>5500.619031298952</v>
      </c>
      <c r="AB273" s="58">
        <v>5515.3940658594756</v>
      </c>
      <c r="AC273" s="58">
        <v>5541.0150670041949</v>
      </c>
      <c r="AD273" s="58">
        <v>5574.6760469222108</v>
      </c>
      <c r="AE273" s="58">
        <v>5624.0032842326964</v>
      </c>
      <c r="AF273" s="58">
        <v>5642.7403364460024</v>
      </c>
      <c r="AG273" s="58">
        <v>5659.5651660761796</v>
      </c>
    </row>
    <row r="275" spans="1:34" x14ac:dyDescent="0.3">
      <c r="A275" s="8" t="s">
        <v>326</v>
      </c>
      <c r="B275" s="8"/>
      <c r="C275" s="8"/>
      <c r="D275" s="9"/>
      <c r="E275" s="10"/>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row>
    <row r="276" spans="1:34" x14ac:dyDescent="0.3">
      <c r="B276" t="s">
        <v>302</v>
      </c>
      <c r="C276" s="58">
        <v>193.93170310215081</v>
      </c>
      <c r="D276" s="59">
        <v>212.52747294840691</v>
      </c>
      <c r="E276" s="60">
        <v>212.07483225790156</v>
      </c>
      <c r="F276" s="59">
        <v>253.40685274090185</v>
      </c>
      <c r="G276" s="58">
        <v>210.20481829502413</v>
      </c>
      <c r="H276" s="58">
        <v>218.38276214505387</v>
      </c>
      <c r="I276" s="58">
        <v>217.42871046814892</v>
      </c>
      <c r="J276" s="58">
        <v>216.26898944914311</v>
      </c>
      <c r="K276" s="58">
        <v>212.71881437713105</v>
      </c>
      <c r="L276" s="58">
        <v>217.87618850086491</v>
      </c>
      <c r="M276" s="58">
        <v>215.92656991038675</v>
      </c>
      <c r="N276" s="58">
        <v>220.79492544395069</v>
      </c>
      <c r="O276" s="58">
        <v>216.24298865903285</v>
      </c>
      <c r="P276" s="58">
        <v>214.99339197096819</v>
      </c>
      <c r="Q276" s="58">
        <v>220.63432480968441</v>
      </c>
      <c r="R276" s="58">
        <v>219.64708818230346</v>
      </c>
      <c r="S276" s="58">
        <v>220.52966140364552</v>
      </c>
      <c r="T276" s="58">
        <v>220.20125374760792</v>
      </c>
      <c r="U276" s="58">
        <v>219.3040594385761</v>
      </c>
      <c r="V276" s="58">
        <v>227.72586847525665</v>
      </c>
      <c r="W276" s="58">
        <v>226.85222738733142</v>
      </c>
      <c r="X276" s="58">
        <v>228.97601876250971</v>
      </c>
      <c r="Y276" s="58">
        <v>225.48140361107551</v>
      </c>
      <c r="Z276" s="58">
        <v>223.62773525461165</v>
      </c>
      <c r="AA276" s="58">
        <v>212.94840953014264</v>
      </c>
      <c r="AB276" s="58">
        <v>220.33556308479567</v>
      </c>
      <c r="AC276" s="58">
        <v>227.47936754706808</v>
      </c>
      <c r="AD276" s="58">
        <v>233.55941410349286</v>
      </c>
      <c r="AE276" s="58">
        <v>245.00088735891384</v>
      </c>
      <c r="AF276" s="58">
        <v>227.97518943150448</v>
      </c>
      <c r="AG276" s="58">
        <v>227.73203545518888</v>
      </c>
    </row>
    <row r="277" spans="1:34" x14ac:dyDescent="0.3">
      <c r="B277" t="s">
        <v>306</v>
      </c>
      <c r="C277" s="58">
        <v>46.789493750903006</v>
      </c>
      <c r="D277" s="59">
        <v>55.869951716507188</v>
      </c>
      <c r="E277" s="60">
        <v>51.875961265148646</v>
      </c>
      <c r="F277" s="59">
        <v>62.637193868806101</v>
      </c>
      <c r="G277" s="58">
        <v>51.854785802633131</v>
      </c>
      <c r="H277" s="58">
        <v>49.009703374112902</v>
      </c>
      <c r="I277" s="58">
        <v>46.093196347725367</v>
      </c>
      <c r="J277" s="58">
        <v>44.008510388908689</v>
      </c>
      <c r="K277" s="58">
        <v>42.160147063416744</v>
      </c>
      <c r="L277" s="58">
        <v>43.85761576248705</v>
      </c>
      <c r="M277" s="58">
        <v>42.16239957369806</v>
      </c>
      <c r="N277" s="58">
        <v>42.484013158882348</v>
      </c>
      <c r="O277" s="58">
        <v>40.958821124668781</v>
      </c>
      <c r="P277" s="58">
        <v>39.570965589419231</v>
      </c>
      <c r="Q277" s="58">
        <v>39.841206838743538</v>
      </c>
      <c r="R277" s="58">
        <v>39.650786263248612</v>
      </c>
      <c r="S277" s="58">
        <v>39.568493305236856</v>
      </c>
      <c r="T277" s="58">
        <v>39.026207784889614</v>
      </c>
      <c r="U277" s="58">
        <v>38.547605884570828</v>
      </c>
      <c r="V277" s="58">
        <v>38.722715159770914</v>
      </c>
      <c r="W277" s="58">
        <v>39.435665375109238</v>
      </c>
      <c r="X277" s="58">
        <v>40.01212505010178</v>
      </c>
      <c r="Y277" s="58">
        <v>39.763143587160776</v>
      </c>
      <c r="Z277" s="58">
        <v>39.216391076248193</v>
      </c>
      <c r="AA277" s="58">
        <v>40.341717043572501</v>
      </c>
      <c r="AB277" s="58">
        <v>40.026368043409583</v>
      </c>
      <c r="AC277" s="58">
        <v>40.365763550027246</v>
      </c>
      <c r="AD277" s="58">
        <v>40.509580503373499</v>
      </c>
      <c r="AE277" s="58">
        <v>40.340404801809299</v>
      </c>
      <c r="AF277" s="58">
        <v>40.552593056831398</v>
      </c>
      <c r="AG277" s="58">
        <v>40.232839012504584</v>
      </c>
    </row>
    <row r="278" spans="1:34" x14ac:dyDescent="0.3">
      <c r="B278" t="s">
        <v>307</v>
      </c>
      <c r="C278" s="58">
        <v>12.078818900771001</v>
      </c>
      <c r="D278" s="59">
        <v>14.7975907023564</v>
      </c>
      <c r="E278" s="60">
        <v>14.012421361054226</v>
      </c>
      <c r="F278" s="59">
        <v>8.9420202253467806</v>
      </c>
      <c r="G278" s="58">
        <v>11.818364149983219</v>
      </c>
      <c r="H278" s="58">
        <v>11.77485483027359</v>
      </c>
      <c r="I278" s="58">
        <v>11.638615927191413</v>
      </c>
      <c r="J278" s="58">
        <v>11.557041247981124</v>
      </c>
      <c r="K278" s="58">
        <v>11.465132666914792</v>
      </c>
      <c r="L278" s="58">
        <v>11.663601258001018</v>
      </c>
      <c r="M278" s="58">
        <v>11.41340377748312</v>
      </c>
      <c r="N278" s="58">
        <v>11.501134159421012</v>
      </c>
      <c r="O278" s="58">
        <v>11.418196756141189</v>
      </c>
      <c r="P278" s="58">
        <v>11.196651586137065</v>
      </c>
      <c r="Q278" s="58">
        <v>11.514850290978121</v>
      </c>
      <c r="R278" s="58">
        <v>11.557611144727749</v>
      </c>
      <c r="S278" s="58">
        <v>11.62800712232629</v>
      </c>
      <c r="T278" s="58">
        <v>11.662462101377812</v>
      </c>
      <c r="U278" s="58">
        <v>11.660970204513575</v>
      </c>
      <c r="V278" s="58">
        <v>11.613569321252371</v>
      </c>
      <c r="W278" s="58">
        <v>11.59386911787902</v>
      </c>
      <c r="X278" s="58">
        <v>11.621085540069153</v>
      </c>
      <c r="Y278" s="58">
        <v>11.704298196903707</v>
      </c>
      <c r="Z278" s="58">
        <v>11.758848183861829</v>
      </c>
      <c r="AA278" s="58">
        <v>12.318531092769538</v>
      </c>
      <c r="AB278" s="58">
        <v>12.352633203723224</v>
      </c>
      <c r="AC278" s="58">
        <v>12.439201415912221</v>
      </c>
      <c r="AD278" s="58">
        <v>12.493353780842149</v>
      </c>
      <c r="AE278" s="58">
        <v>12.571557709933751</v>
      </c>
      <c r="AF278" s="58">
        <v>12.562602937144856</v>
      </c>
      <c r="AG278" s="58">
        <v>12.603795358725355</v>
      </c>
    </row>
    <row r="279" spans="1:34" x14ac:dyDescent="0.3">
      <c r="B279" t="s">
        <v>308</v>
      </c>
      <c r="C279" s="58">
        <v>3.6931833139709234</v>
      </c>
      <c r="D279" s="59">
        <v>4.779597229561622</v>
      </c>
      <c r="E279" s="60">
        <v>5.062236173283603</v>
      </c>
      <c r="F279" s="59">
        <v>3.8722234281565155</v>
      </c>
      <c r="G279" s="58">
        <v>3.9561082270812138</v>
      </c>
      <c r="H279" s="58">
        <v>3.9131474875088936</v>
      </c>
      <c r="I279" s="58">
        <v>3.7059551441988683</v>
      </c>
      <c r="J279" s="58">
        <v>3.678904047585482</v>
      </c>
      <c r="K279" s="58">
        <v>3.7493422465335655</v>
      </c>
      <c r="L279" s="58">
        <v>3.7547851739866447</v>
      </c>
      <c r="M279" s="58">
        <v>3.7729348191164949</v>
      </c>
      <c r="N279" s="58">
        <v>3.9091384109091267</v>
      </c>
      <c r="O279" s="58">
        <v>3.9423639469295271</v>
      </c>
      <c r="P279" s="58">
        <v>3.8822168860287327</v>
      </c>
      <c r="Q279" s="58">
        <v>3.595927609594157</v>
      </c>
      <c r="R279" s="58">
        <v>3.5979535295342999</v>
      </c>
      <c r="S279" s="58">
        <v>3.5727560056922134</v>
      </c>
      <c r="T279" s="58">
        <v>3.5935042204505501</v>
      </c>
      <c r="U279" s="58">
        <v>3.6460839130842229</v>
      </c>
      <c r="V279" s="58">
        <v>3.6253745221262217</v>
      </c>
      <c r="W279" s="58">
        <v>3.6325508541821736</v>
      </c>
      <c r="X279" s="58">
        <v>3.64423135401857</v>
      </c>
      <c r="Y279" s="58">
        <v>3.6169245601670492</v>
      </c>
      <c r="Z279" s="58">
        <v>3.6054932553238803</v>
      </c>
      <c r="AA279" s="58">
        <v>3.7283039287234363</v>
      </c>
      <c r="AB279" s="58">
        <v>3.7792296739387425</v>
      </c>
      <c r="AC279" s="58">
        <v>3.7640753397528539</v>
      </c>
      <c r="AD279" s="58">
        <v>3.7667991779233656</v>
      </c>
      <c r="AE279" s="58">
        <v>3.8213486424786947</v>
      </c>
      <c r="AF279" s="58">
        <v>3.8241964942341533</v>
      </c>
      <c r="AG279" s="58">
        <v>3.8393410907621961</v>
      </c>
    </row>
    <row r="280" spans="1:34" x14ac:dyDescent="0.3">
      <c r="B280" t="s">
        <v>325</v>
      </c>
      <c r="C280" s="58">
        <v>3.5428760067355354</v>
      </c>
      <c r="D280" s="59">
        <v>3.2064342997110749</v>
      </c>
      <c r="E280" s="60">
        <v>3.7100429630831897</v>
      </c>
      <c r="F280" s="59">
        <v>3.2813356324985627</v>
      </c>
      <c r="G280" s="58">
        <v>3.2583275260808886</v>
      </c>
      <c r="H280" s="58">
        <v>3.139049235069399</v>
      </c>
      <c r="I280" s="58">
        <v>2.8778912511022905</v>
      </c>
      <c r="J280" s="58">
        <v>2.7915447004957334</v>
      </c>
      <c r="K280" s="58">
        <v>2.8045897880349377</v>
      </c>
      <c r="L280" s="58">
        <v>2.7657929465050484</v>
      </c>
      <c r="M280" s="58">
        <v>2.745594017836229</v>
      </c>
      <c r="N280" s="58">
        <v>2.8406202874857005</v>
      </c>
      <c r="O280" s="58">
        <v>2.8441585471846702</v>
      </c>
      <c r="P280" s="58">
        <v>2.7656617435285318</v>
      </c>
      <c r="Q280" s="58">
        <v>2.4844417152538529</v>
      </c>
      <c r="R280" s="58">
        <v>2.4748547593410226</v>
      </c>
      <c r="S280" s="58">
        <v>2.4428738356105151</v>
      </c>
      <c r="T280" s="58">
        <v>2.4553105960153272</v>
      </c>
      <c r="U280" s="58">
        <v>2.49781614375935</v>
      </c>
      <c r="V280" s="58">
        <v>2.4748003484636691</v>
      </c>
      <c r="W280" s="58">
        <v>2.4783908089732773</v>
      </c>
      <c r="X280" s="58">
        <v>2.486659187714563</v>
      </c>
      <c r="Y280" s="58">
        <v>2.4603385781373066</v>
      </c>
      <c r="Z280" s="58">
        <v>2.4492175984864057</v>
      </c>
      <c r="AA280" s="58">
        <v>2.5591383836759181</v>
      </c>
      <c r="AB280" s="58">
        <v>2.6033364310595393</v>
      </c>
      <c r="AC280" s="58">
        <v>2.5879014309202621</v>
      </c>
      <c r="AD280" s="58">
        <v>2.5889342144195586</v>
      </c>
      <c r="AE280" s="58">
        <v>2.6363882432931365</v>
      </c>
      <c r="AF280" s="58">
        <v>2.6371620868393499</v>
      </c>
      <c r="AG280" s="58">
        <v>2.6489924368079092</v>
      </c>
    </row>
    <row r="281" spans="1:34" x14ac:dyDescent="0.3">
      <c r="B281" t="s">
        <v>310</v>
      </c>
      <c r="C281" s="58">
        <v>0.2338463674224894</v>
      </c>
      <c r="D281" s="59">
        <v>0.37675785669704781</v>
      </c>
      <c r="E281" s="60">
        <v>0.4319020532785095</v>
      </c>
      <c r="F281" s="59">
        <v>1.2385947693504471</v>
      </c>
      <c r="G281" s="58">
        <v>0.67671918387774999</v>
      </c>
      <c r="H281" s="58">
        <v>0.64317815673819978</v>
      </c>
      <c r="I281" s="58">
        <v>0.61287234949072689</v>
      </c>
      <c r="J281" s="58">
        <v>0.57716263560196546</v>
      </c>
      <c r="K281" s="58">
        <v>0.5482712632564678</v>
      </c>
      <c r="L281" s="58">
        <v>0.53560588549578725</v>
      </c>
      <c r="M281" s="58">
        <v>0.51530816707209637</v>
      </c>
      <c r="N281" s="58">
        <v>0.52181745080824682</v>
      </c>
      <c r="O281" s="58">
        <v>0.51469133892151597</v>
      </c>
      <c r="P281" s="58">
        <v>0.50519963877171481</v>
      </c>
      <c r="Q281" s="58">
        <v>0.49965308811027709</v>
      </c>
      <c r="R281" s="58">
        <v>0.50808202300007466</v>
      </c>
      <c r="S281" s="58">
        <v>0.52004058631333594</v>
      </c>
      <c r="T281" s="58">
        <v>0.52969367982718174</v>
      </c>
      <c r="U281" s="58">
        <v>0.53649173666502203</v>
      </c>
      <c r="V281" s="58">
        <v>0.53158596865533803</v>
      </c>
      <c r="W281" s="58">
        <v>0.53068332852193767</v>
      </c>
      <c r="X281" s="58">
        <v>0.5431245442406889</v>
      </c>
      <c r="Y281" s="58">
        <v>0.56149327892700884</v>
      </c>
      <c r="Z281" s="58">
        <v>0.56886409148200978</v>
      </c>
      <c r="AA281" s="58">
        <v>0.56667115331075613</v>
      </c>
      <c r="AB281" s="58">
        <v>0.5678513977395393</v>
      </c>
      <c r="AC281" s="58">
        <v>0.5834517331837662</v>
      </c>
      <c r="AD281" s="58">
        <v>0.59610169139120084</v>
      </c>
      <c r="AE281" s="58">
        <v>0.6025707158558784</v>
      </c>
      <c r="AF281" s="58">
        <v>0.60519778948920899</v>
      </c>
      <c r="AG281" s="58">
        <v>0.60844599011347844</v>
      </c>
    </row>
    <row r="282" spans="1:34" x14ac:dyDescent="0.3">
      <c r="B282" t="s">
        <v>123</v>
      </c>
      <c r="C282" s="58">
        <v>260.26992144195373</v>
      </c>
      <c r="D282" s="59">
        <v>291.55780475324019</v>
      </c>
      <c r="E282" s="60">
        <v>287.16739607374979</v>
      </c>
      <c r="F282" s="59">
        <v>333.37822066506027</v>
      </c>
      <c r="G282" s="58">
        <v>281.76912318468032</v>
      </c>
      <c r="H282" s="58">
        <v>286.86269522875682</v>
      </c>
      <c r="I282" s="58">
        <v>282.35724148785761</v>
      </c>
      <c r="J282" s="58">
        <v>278.88215246971606</v>
      </c>
      <c r="K282" s="58">
        <v>273.44629740528757</v>
      </c>
      <c r="L282" s="58">
        <v>280.4535895273404</v>
      </c>
      <c r="M282" s="58">
        <v>276.53621026559273</v>
      </c>
      <c r="N282" s="58">
        <v>282.05164891145711</v>
      </c>
      <c r="O282" s="58">
        <v>275.92122037287851</v>
      </c>
      <c r="P282" s="58">
        <v>272.9140874148535</v>
      </c>
      <c r="Q282" s="58">
        <v>278.57040435236439</v>
      </c>
      <c r="R282" s="58">
        <v>277.43637590215525</v>
      </c>
      <c r="S282" s="58">
        <v>278.26183225882465</v>
      </c>
      <c r="T282" s="58">
        <v>277.46843213016842</v>
      </c>
      <c r="U282" s="58">
        <v>276.19302732116904</v>
      </c>
      <c r="V282" s="58">
        <v>284.69391379552513</v>
      </c>
      <c r="W282" s="58">
        <v>284.5233868719971</v>
      </c>
      <c r="X282" s="58">
        <v>287.28324443865449</v>
      </c>
      <c r="Y282" s="58">
        <v>283.5876018123713</v>
      </c>
      <c r="Z282" s="58">
        <v>281.22654946001404</v>
      </c>
      <c r="AA282" s="58">
        <v>272.46277113219486</v>
      </c>
      <c r="AB282" s="58">
        <v>279.66498183466626</v>
      </c>
      <c r="AC282" s="58">
        <v>287.21976101686448</v>
      </c>
      <c r="AD282" s="58">
        <v>293.51418347144261</v>
      </c>
      <c r="AE282" s="58">
        <v>304.97315747228464</v>
      </c>
      <c r="AF282" s="58">
        <v>288.15694179604344</v>
      </c>
      <c r="AG282" s="58">
        <v>287.6654493441024</v>
      </c>
    </row>
    <row r="285" spans="1:34" s="11" customFormat="1" ht="19.5" customHeight="1" x14ac:dyDescent="0.35">
      <c r="A285" s="12" t="s">
        <v>327</v>
      </c>
      <c r="B285" s="13"/>
      <c r="E285" s="14"/>
    </row>
    <row r="287" spans="1:34" x14ac:dyDescent="0.3">
      <c r="A287" s="8" t="s">
        <v>328</v>
      </c>
      <c r="B287" s="8"/>
      <c r="C287" s="8">
        <v>2020</v>
      </c>
      <c r="D287" s="9">
        <v>2021</v>
      </c>
      <c r="E287" s="10">
        <v>2022</v>
      </c>
      <c r="F287" s="8">
        <v>2023</v>
      </c>
      <c r="G287" s="8">
        <v>2024</v>
      </c>
      <c r="H287" s="8">
        <v>2025</v>
      </c>
      <c r="I287" s="8">
        <v>2026</v>
      </c>
      <c r="J287" s="8">
        <v>2027</v>
      </c>
      <c r="K287" s="8">
        <v>2028</v>
      </c>
      <c r="L287" s="8">
        <v>2029</v>
      </c>
      <c r="M287" s="8">
        <v>2030</v>
      </c>
      <c r="N287" s="8">
        <v>2031</v>
      </c>
      <c r="O287" s="8">
        <v>2032</v>
      </c>
      <c r="P287" s="8">
        <v>2033</v>
      </c>
      <c r="Q287" s="8">
        <v>2034</v>
      </c>
      <c r="R287" s="8">
        <v>2035</v>
      </c>
      <c r="S287" s="8">
        <v>2036</v>
      </c>
      <c r="T287" s="8">
        <v>2037</v>
      </c>
      <c r="U287" s="8">
        <v>2038</v>
      </c>
      <c r="V287" s="8">
        <v>2039</v>
      </c>
      <c r="W287" s="8">
        <v>2040</v>
      </c>
      <c r="X287" s="8">
        <v>2041</v>
      </c>
      <c r="Y287" s="8">
        <v>2042</v>
      </c>
      <c r="Z287" s="8">
        <v>2043</v>
      </c>
      <c r="AA287" s="8">
        <v>2044</v>
      </c>
      <c r="AB287" s="8">
        <v>2045</v>
      </c>
      <c r="AC287" s="8">
        <v>2046</v>
      </c>
      <c r="AD287" s="8">
        <v>2047</v>
      </c>
      <c r="AE287" s="8">
        <v>2048</v>
      </c>
      <c r="AF287" s="8">
        <v>2049</v>
      </c>
      <c r="AG287" s="8">
        <v>2050</v>
      </c>
    </row>
    <row r="288" spans="1:34" x14ac:dyDescent="0.3">
      <c r="A288" t="s">
        <v>158</v>
      </c>
      <c r="B288" t="s">
        <v>123</v>
      </c>
      <c r="C288" s="28">
        <v>21713.130009633169</v>
      </c>
      <c r="D288" s="31">
        <v>21542.242017403707</v>
      </c>
      <c r="E288" s="29">
        <v>21462.145482953547</v>
      </c>
      <c r="F288" s="31">
        <v>21197.371037332487</v>
      </c>
      <c r="G288" s="28">
        <v>21979.637597179968</v>
      </c>
      <c r="H288" s="28">
        <v>22024.668223082179</v>
      </c>
      <c r="I288" s="28">
        <v>22055.684509876537</v>
      </c>
      <c r="J288" s="28">
        <v>22094.39850590127</v>
      </c>
      <c r="K288" s="28">
        <v>22205.549666650775</v>
      </c>
      <c r="L288" s="28">
        <v>21990.814388152739</v>
      </c>
      <c r="M288" s="28">
        <v>22240.991149299378</v>
      </c>
      <c r="N288" s="28">
        <v>23013.517496534343</v>
      </c>
      <c r="O288" s="28">
        <v>23863.078747331991</v>
      </c>
      <c r="P288" s="28">
        <v>24552.565497810305</v>
      </c>
      <c r="Q288" s="28">
        <v>24830.942066762029</v>
      </c>
      <c r="R288" s="28">
        <v>25083.58543878502</v>
      </c>
      <c r="S288" s="28">
        <v>25348.755966347126</v>
      </c>
      <c r="T288" s="28">
        <v>25612.439891422557</v>
      </c>
      <c r="U288" s="28">
        <v>25922.641726819242</v>
      </c>
      <c r="V288" s="28">
        <v>26208.537093964631</v>
      </c>
      <c r="W288" s="28">
        <v>26542.647122854272</v>
      </c>
      <c r="X288" s="28">
        <v>26706.47128165832</v>
      </c>
      <c r="Y288" s="28">
        <v>26966.938101135569</v>
      </c>
      <c r="Z288" s="28">
        <v>27227.236428968161</v>
      </c>
      <c r="AA288" s="28">
        <v>27560.805062351719</v>
      </c>
      <c r="AB288" s="28">
        <v>27721.001757317892</v>
      </c>
      <c r="AC288" s="28">
        <v>27957.394446114635</v>
      </c>
      <c r="AD288" s="28">
        <v>28216.864611846748</v>
      </c>
      <c r="AE288" s="28">
        <v>28525.600093484125</v>
      </c>
      <c r="AF288" s="28">
        <v>28685.472199183714</v>
      </c>
      <c r="AG288" s="28">
        <v>28894.592972832477</v>
      </c>
      <c r="AH288" s="7"/>
    </row>
    <row r="289" spans="1:34" x14ac:dyDescent="0.3">
      <c r="B289" t="s">
        <v>329</v>
      </c>
      <c r="C289" s="28">
        <v>15875.056279181597</v>
      </c>
      <c r="D289" s="31">
        <v>15841.439999052163</v>
      </c>
      <c r="E289" s="29">
        <v>15833.16</v>
      </c>
      <c r="F289" s="31">
        <v>15599.7039259338</v>
      </c>
      <c r="G289" s="28">
        <v>16108.575640643679</v>
      </c>
      <c r="H289" s="28">
        <v>16152.016744714228</v>
      </c>
      <c r="I289" s="28">
        <v>16181.551811670361</v>
      </c>
      <c r="J289" s="28">
        <v>16217.098777176592</v>
      </c>
      <c r="K289" s="28">
        <v>16322.633259028216</v>
      </c>
      <c r="L289" s="28">
        <v>16164.050566696642</v>
      </c>
      <c r="M289" s="28">
        <v>16371.583603962634</v>
      </c>
      <c r="N289" s="28">
        <v>16980.388887713027</v>
      </c>
      <c r="O289" s="28">
        <v>17674.16039200914</v>
      </c>
      <c r="P289" s="28">
        <v>18212.767741027401</v>
      </c>
      <c r="Q289" s="28">
        <v>18442.27428202083</v>
      </c>
      <c r="R289" s="28">
        <v>18651.509716456716</v>
      </c>
      <c r="S289" s="28">
        <v>18854.406242702164</v>
      </c>
      <c r="T289" s="28">
        <v>19069.954785979662</v>
      </c>
      <c r="U289" s="28">
        <v>19317.956841732852</v>
      </c>
      <c r="V289" s="28">
        <v>19546.513749851543</v>
      </c>
      <c r="W289" s="28">
        <v>19813.469720086909</v>
      </c>
      <c r="X289" s="28">
        <v>19945.327623561701</v>
      </c>
      <c r="Y289" s="28">
        <v>20154.015693535264</v>
      </c>
      <c r="Z289" s="28">
        <v>20362.533937096341</v>
      </c>
      <c r="AA289" s="28">
        <v>20629.309067639064</v>
      </c>
      <c r="AB289" s="28">
        <v>20758.437002784838</v>
      </c>
      <c r="AC289" s="28">
        <v>20948.196692925609</v>
      </c>
      <c r="AD289" s="28">
        <v>21156.134273145923</v>
      </c>
      <c r="AE289" s="28">
        <v>21403.326165592218</v>
      </c>
      <c r="AF289" s="28">
        <v>21532.399026167092</v>
      </c>
      <c r="AG289" s="28">
        <v>21699.706720480088</v>
      </c>
      <c r="AH289" s="7"/>
    </row>
    <row r="290" spans="1:34" x14ac:dyDescent="0.3">
      <c r="B290" t="s">
        <v>330</v>
      </c>
      <c r="C290" s="28">
        <v>1616.2353830552174</v>
      </c>
      <c r="D290" s="31">
        <v>1612.6810238612081</v>
      </c>
      <c r="E290" s="29">
        <v>1611.5354225512938</v>
      </c>
      <c r="F290" s="31">
        <v>1588.5224718144757</v>
      </c>
      <c r="G290" s="28">
        <v>1642.8010348037076</v>
      </c>
      <c r="H290" s="28">
        <v>1646.4833771007973</v>
      </c>
      <c r="I290" s="28">
        <v>1649.7372356407432</v>
      </c>
      <c r="J290" s="28">
        <v>1654.0210129817233</v>
      </c>
      <c r="K290" s="28">
        <v>1652.3097275078751</v>
      </c>
      <c r="L290" s="28">
        <v>1638.5200085543156</v>
      </c>
      <c r="M290" s="28">
        <v>1660.3860278694531</v>
      </c>
      <c r="N290" s="28">
        <v>1729.3550121696389</v>
      </c>
      <c r="O290" s="28">
        <v>1786.475999946852</v>
      </c>
      <c r="P290" s="28">
        <v>1850.2356088209353</v>
      </c>
      <c r="Q290" s="28">
        <v>1874.4219254630048</v>
      </c>
      <c r="R290" s="28">
        <v>1896.5499127156918</v>
      </c>
      <c r="S290" s="28">
        <v>1926.6187281765965</v>
      </c>
      <c r="T290" s="28">
        <v>1949.6321655139791</v>
      </c>
      <c r="U290" s="28">
        <v>1975.8251333357582</v>
      </c>
      <c r="V290" s="28">
        <v>2000.0398242386602</v>
      </c>
      <c r="W290" s="28">
        <v>2028.0539594440918</v>
      </c>
      <c r="X290" s="28">
        <v>2042.5117367861817</v>
      </c>
      <c r="Y290" s="28">
        <v>2064.7017018516231</v>
      </c>
      <c r="Z290" s="28">
        <v>2086.8774057927999</v>
      </c>
      <c r="AA290" s="28">
        <v>2114.8850429184567</v>
      </c>
      <c r="AB290" s="28">
        <v>2129.0712400338271</v>
      </c>
      <c r="AC290" s="28">
        <v>2149.331673020095</v>
      </c>
      <c r="AD290" s="28">
        <v>2171.4601000174957</v>
      </c>
      <c r="AE290" s="28">
        <v>2197.4701854331188</v>
      </c>
      <c r="AF290" s="28">
        <v>2211.6595088499566</v>
      </c>
      <c r="AG290" s="28">
        <v>2229.5298481522154</v>
      </c>
      <c r="AH290" s="7"/>
    </row>
    <row r="291" spans="1:34" x14ac:dyDescent="0.3">
      <c r="B291" t="s">
        <v>331</v>
      </c>
      <c r="C291" s="28">
        <v>2475.9797648158051</v>
      </c>
      <c r="D291" s="31">
        <v>2476.6881176145803</v>
      </c>
      <c r="E291" s="29">
        <v>2565.656455081843</v>
      </c>
      <c r="F291" s="31">
        <v>2487.1184722034354</v>
      </c>
      <c r="G291" s="28">
        <v>2570.1637252102973</v>
      </c>
      <c r="H291" s="28">
        <v>2579.7599127268659</v>
      </c>
      <c r="I291" s="28">
        <v>2583.5491232921304</v>
      </c>
      <c r="J291" s="28">
        <v>2586.5823920133075</v>
      </c>
      <c r="K291" s="28">
        <v>2601.5696928269845</v>
      </c>
      <c r="L291" s="28">
        <v>2576.4272369640071</v>
      </c>
      <c r="M291" s="28">
        <v>2607.0977984209812</v>
      </c>
      <c r="N291" s="28">
        <v>2711.6906252095846</v>
      </c>
      <c r="O291" s="28">
        <v>2820.0156053434607</v>
      </c>
      <c r="P291" s="28">
        <v>2916.5293400747864</v>
      </c>
      <c r="Q291" s="28">
        <v>2950.6869343228641</v>
      </c>
      <c r="R291" s="28">
        <v>2981.5430887498887</v>
      </c>
      <c r="S291" s="28">
        <v>3020.0013823757372</v>
      </c>
      <c r="T291" s="28">
        <v>3051.5167654524071</v>
      </c>
      <c r="U291" s="28">
        <v>3088.2845939293466</v>
      </c>
      <c r="V291" s="28">
        <v>3122.1175081362439</v>
      </c>
      <c r="W291" s="28">
        <v>3162.0669202121908</v>
      </c>
      <c r="X291" s="28">
        <v>3180.3560475678482</v>
      </c>
      <c r="Y291" s="28">
        <v>3210.9047243839409</v>
      </c>
      <c r="Z291" s="28">
        <v>3241.3935239357847</v>
      </c>
      <c r="AA291" s="28">
        <v>3281.1671257774469</v>
      </c>
      <c r="AB291" s="28">
        <v>3298.9205683463938</v>
      </c>
      <c r="AC291" s="28">
        <v>3326.3441636566972</v>
      </c>
      <c r="AD291" s="28">
        <v>3356.6293917058661</v>
      </c>
      <c r="AE291" s="28">
        <v>3393.1790607932571</v>
      </c>
      <c r="AF291" s="28">
        <v>3410.8477219245337</v>
      </c>
      <c r="AG291" s="28">
        <v>3435.8017008091397</v>
      </c>
      <c r="AH291" s="7"/>
    </row>
    <row r="292" spans="1:34" x14ac:dyDescent="0.3">
      <c r="B292" t="s">
        <v>332</v>
      </c>
      <c r="C292" s="28">
        <v>1107.5030559412014</v>
      </c>
      <c r="D292" s="31">
        <v>1001.72125872221</v>
      </c>
      <c r="E292" s="29">
        <v>893.78519845993742</v>
      </c>
      <c r="F292" s="31">
        <v>876.32260636623403</v>
      </c>
      <c r="G292" s="28">
        <v>1004.8081208855476</v>
      </c>
      <c r="H292" s="28">
        <v>995.71598223926935</v>
      </c>
      <c r="I292" s="28">
        <v>990.48915933055969</v>
      </c>
      <c r="J292" s="28">
        <v>986.33655575247133</v>
      </c>
      <c r="K292" s="28">
        <v>979.99691931823145</v>
      </c>
      <c r="L292" s="28">
        <v>966.63539261551955</v>
      </c>
      <c r="M292" s="28">
        <v>958.6714967873138</v>
      </c>
      <c r="N292" s="28">
        <v>950.71116826120578</v>
      </c>
      <c r="O292" s="28">
        <v>943.04330925279032</v>
      </c>
      <c r="P292" s="28">
        <v>935.65529693561621</v>
      </c>
      <c r="Q292" s="28">
        <v>928.19114603267008</v>
      </c>
      <c r="R292" s="28">
        <v>920.66571605466936</v>
      </c>
      <c r="S292" s="28">
        <v>916.46885039457322</v>
      </c>
      <c r="T292" s="28">
        <v>912.16412881909957</v>
      </c>
      <c r="U292" s="28">
        <v>911.57267433222614</v>
      </c>
      <c r="V292" s="28">
        <v>911.01730318335171</v>
      </c>
      <c r="W292" s="28">
        <v>910.40152672574038</v>
      </c>
      <c r="X292" s="28">
        <v>909.79581056343795</v>
      </c>
      <c r="Y292" s="28">
        <v>909.06574121363053</v>
      </c>
      <c r="Z292" s="28">
        <v>908.38506107954618</v>
      </c>
      <c r="AA292" s="28">
        <v>907.65139258880731</v>
      </c>
      <c r="AB292" s="28">
        <v>906.97263108046684</v>
      </c>
      <c r="AC292" s="28">
        <v>906.17189594272634</v>
      </c>
      <c r="AD292" s="28">
        <v>905.4983096256401</v>
      </c>
      <c r="AE292" s="28">
        <v>904.7264609306153</v>
      </c>
      <c r="AF292" s="28">
        <v>903.91485147550861</v>
      </c>
      <c r="AG292" s="28">
        <v>903.14046952897479</v>
      </c>
      <c r="AH292" s="7"/>
    </row>
    <row r="293" spans="1:34" x14ac:dyDescent="0.3">
      <c r="B293" t="s">
        <v>333</v>
      </c>
      <c r="C293" s="28">
        <v>364.13118876565466</v>
      </c>
      <c r="D293" s="31">
        <v>371.54502783817583</v>
      </c>
      <c r="E293" s="29">
        <v>259.57736522062635</v>
      </c>
      <c r="F293" s="31">
        <v>347.27251937469441</v>
      </c>
      <c r="G293" s="28">
        <v>354.85803399688638</v>
      </c>
      <c r="H293" s="28">
        <v>352.26116466117196</v>
      </c>
      <c r="I293" s="28">
        <v>351.9261383028981</v>
      </c>
      <c r="J293" s="28">
        <v>351.92872633732912</v>
      </c>
      <c r="K293" s="28">
        <v>350.60902632961631</v>
      </c>
      <c r="L293" s="28">
        <v>346.75014168240921</v>
      </c>
      <c r="M293" s="28">
        <v>344.82118061915105</v>
      </c>
      <c r="N293" s="28">
        <v>342.94076154104295</v>
      </c>
      <c r="O293" s="28">
        <v>340.95239913990002</v>
      </c>
      <c r="P293" s="28">
        <v>338.94646931172014</v>
      </c>
      <c r="Q293" s="28">
        <v>336.93673728281431</v>
      </c>
      <c r="R293" s="28">
        <v>334.88596316820588</v>
      </c>
      <c r="S293" s="28">
        <v>332.82972105820988</v>
      </c>
      <c r="T293" s="28">
        <v>330.74100401756181</v>
      </c>
      <c r="U293" s="28">
        <v>330.57144184921066</v>
      </c>
      <c r="V293" s="28">
        <v>330.41766691498168</v>
      </c>
      <c r="W293" s="28">
        <v>330.2239547454929</v>
      </c>
      <c r="X293" s="28">
        <v>330.04902153929874</v>
      </c>
      <c r="Y293" s="28">
        <v>329.81919851125895</v>
      </c>
      <c r="Z293" s="28">
        <v>329.61545942384163</v>
      </c>
      <c r="AA293" s="28">
        <v>329.36139178809771</v>
      </c>
      <c r="AB293" s="28">
        <v>329.16927343251785</v>
      </c>
      <c r="AC293" s="28">
        <v>328.91897892965699</v>
      </c>
      <c r="AD293" s="28">
        <v>328.71149571197759</v>
      </c>
      <c r="AE293" s="28">
        <v>328.46717909506987</v>
      </c>
      <c r="AF293" s="28">
        <v>328.22004912677869</v>
      </c>
      <c r="AG293" s="28">
        <v>327.98319222221267</v>
      </c>
      <c r="AH293" s="7"/>
    </row>
    <row r="294" spans="1:34" x14ac:dyDescent="0.3">
      <c r="B294" t="s">
        <v>334</v>
      </c>
      <c r="C294" s="28">
        <v>274.22433787369482</v>
      </c>
      <c r="D294" s="31">
        <v>238.16659031537</v>
      </c>
      <c r="E294" s="29">
        <v>298.43104163984685</v>
      </c>
      <c r="F294" s="31">
        <v>298.43104163984685</v>
      </c>
      <c r="G294" s="28">
        <v>298.43104163984685</v>
      </c>
      <c r="H294" s="28">
        <v>298.43104163984685</v>
      </c>
      <c r="I294" s="28">
        <v>298.43104163984685</v>
      </c>
      <c r="J294" s="28">
        <v>298.43104163984685</v>
      </c>
      <c r="K294" s="28">
        <v>298.43104163984685</v>
      </c>
      <c r="L294" s="28">
        <v>298.43104163984685</v>
      </c>
      <c r="M294" s="28">
        <v>298.43104163984685</v>
      </c>
      <c r="N294" s="28">
        <v>298.43104163984685</v>
      </c>
      <c r="O294" s="28">
        <v>298.43104163984685</v>
      </c>
      <c r="P294" s="28">
        <v>298.43104163984685</v>
      </c>
      <c r="Q294" s="28">
        <v>298.43104163984685</v>
      </c>
      <c r="R294" s="28">
        <v>298.43104163984685</v>
      </c>
      <c r="S294" s="28">
        <v>298.43104163984685</v>
      </c>
      <c r="T294" s="28">
        <v>298.43104163984685</v>
      </c>
      <c r="U294" s="28">
        <v>298.43104163984685</v>
      </c>
      <c r="V294" s="28">
        <v>298.43104163984685</v>
      </c>
      <c r="W294" s="28">
        <v>298.43104163984685</v>
      </c>
      <c r="X294" s="28">
        <v>298.43104163984685</v>
      </c>
      <c r="Y294" s="28">
        <v>298.43104163984685</v>
      </c>
      <c r="Z294" s="28">
        <v>298.43104163984685</v>
      </c>
      <c r="AA294" s="28">
        <v>298.43104163984685</v>
      </c>
      <c r="AB294" s="28">
        <v>298.43104163984685</v>
      </c>
      <c r="AC294" s="28">
        <v>298.43104163984685</v>
      </c>
      <c r="AD294" s="28">
        <v>298.43104163984685</v>
      </c>
      <c r="AE294" s="28">
        <v>298.43104163984685</v>
      </c>
      <c r="AF294" s="28">
        <v>298.43104163984685</v>
      </c>
      <c r="AG294" s="28">
        <v>298.43104163984685</v>
      </c>
      <c r="AH294" s="7"/>
    </row>
    <row r="295" spans="1:34" x14ac:dyDescent="0.3">
      <c r="A295" t="s">
        <v>335</v>
      </c>
      <c r="B295" t="s">
        <v>123</v>
      </c>
      <c r="C295" s="28">
        <v>19274.708528261228</v>
      </c>
      <c r="D295" s="31">
        <v>18918.895953797641</v>
      </c>
      <c r="E295" s="29">
        <v>18232.606083947001</v>
      </c>
      <c r="F295" s="31">
        <v>17773.425195620621</v>
      </c>
      <c r="G295" s="28">
        <v>17204.054103573984</v>
      </c>
      <c r="H295" s="28">
        <v>17018.713041289397</v>
      </c>
      <c r="I295" s="28">
        <v>16771.813060276501</v>
      </c>
      <c r="J295" s="28">
        <v>16558.900592093843</v>
      </c>
      <c r="K295" s="28">
        <v>16447.893843698173</v>
      </c>
      <c r="L295" s="28">
        <v>16540.194752658914</v>
      </c>
      <c r="M295" s="28">
        <v>16361.258528864144</v>
      </c>
      <c r="N295" s="28">
        <v>16186.430370653638</v>
      </c>
      <c r="O295" s="28">
        <v>16078.221729021932</v>
      </c>
      <c r="P295" s="28">
        <v>15868.747171093662</v>
      </c>
      <c r="Q295" s="28">
        <v>15694.055147804562</v>
      </c>
      <c r="R295" s="28">
        <v>15548.306805087233</v>
      </c>
      <c r="S295" s="28">
        <v>15463.894913854452</v>
      </c>
      <c r="T295" s="28">
        <v>15320.308026974844</v>
      </c>
      <c r="U295" s="28">
        <v>15181.393788367204</v>
      </c>
      <c r="V295" s="28">
        <v>15045.931559003879</v>
      </c>
      <c r="W295" s="28">
        <v>14913.545679381155</v>
      </c>
      <c r="X295" s="28">
        <v>14808.142309988498</v>
      </c>
      <c r="Y295" s="28">
        <v>14704.824153707223</v>
      </c>
      <c r="Z295" s="28">
        <v>14603.430697953107</v>
      </c>
      <c r="AA295" s="28">
        <v>14503.864457772603</v>
      </c>
      <c r="AB295" s="28">
        <v>14406.070803512801</v>
      </c>
      <c r="AC295" s="28">
        <v>14309.847003324619</v>
      </c>
      <c r="AD295" s="28">
        <v>14215.114890683206</v>
      </c>
      <c r="AE295" s="28">
        <v>14121.807479535632</v>
      </c>
      <c r="AF295" s="28">
        <v>14029.87271725125</v>
      </c>
      <c r="AG295" s="28">
        <v>13939.419491830633</v>
      </c>
      <c r="AH295" s="7"/>
    </row>
    <row r="296" spans="1:34" x14ac:dyDescent="0.3">
      <c r="B296" t="s">
        <v>329</v>
      </c>
      <c r="C296" s="28">
        <v>16655.934086564135</v>
      </c>
      <c r="D296" s="31">
        <v>16384.674068252309</v>
      </c>
      <c r="E296" s="29">
        <v>15777.16</v>
      </c>
      <c r="F296" s="31">
        <v>15367.658910545857</v>
      </c>
      <c r="G296" s="28">
        <v>14828.773594189417</v>
      </c>
      <c r="H296" s="28">
        <v>14655.446588862518</v>
      </c>
      <c r="I296" s="28">
        <v>14437.745564863144</v>
      </c>
      <c r="J296" s="28">
        <v>14249.680186855796</v>
      </c>
      <c r="K296" s="28">
        <v>14154.311679816828</v>
      </c>
      <c r="L296" s="28">
        <v>14233.159945649433</v>
      </c>
      <c r="M296" s="28">
        <v>14078.269651159817</v>
      </c>
      <c r="N296" s="28">
        <v>13926.66130943138</v>
      </c>
      <c r="O296" s="28">
        <v>13834.506833558487</v>
      </c>
      <c r="P296" s="28">
        <v>13650.514303595906</v>
      </c>
      <c r="Q296" s="28">
        <v>13495.199237722698</v>
      </c>
      <c r="R296" s="28">
        <v>13368.345132809851</v>
      </c>
      <c r="S296" s="28">
        <v>13295.552472252777</v>
      </c>
      <c r="T296" s="28">
        <v>13169.158106255936</v>
      </c>
      <c r="U296" s="28">
        <v>13046.302881097628</v>
      </c>
      <c r="V296" s="28">
        <v>12926.645662865736</v>
      </c>
      <c r="W296" s="28">
        <v>12806.959664918286</v>
      </c>
      <c r="X296" s="28">
        <v>12713.376697001044</v>
      </c>
      <c r="Y296" s="28">
        <v>12622.182669560148</v>
      </c>
      <c r="Z296" s="28">
        <v>12532.837744095463</v>
      </c>
      <c r="AA296" s="28">
        <v>12445.315475333948</v>
      </c>
      <c r="AB296" s="28">
        <v>12358.522143290771</v>
      </c>
      <c r="AC296" s="28">
        <v>12273.67023470411</v>
      </c>
      <c r="AD296" s="28">
        <v>12190.285097294818</v>
      </c>
      <c r="AE296" s="28">
        <v>12108.334250781612</v>
      </c>
      <c r="AF296" s="28">
        <v>12026.86802355667</v>
      </c>
      <c r="AG296" s="28">
        <v>11947.225512234358</v>
      </c>
      <c r="AH296" s="7"/>
    </row>
    <row r="297" spans="1:34" x14ac:dyDescent="0.3">
      <c r="B297" t="s">
        <v>330</v>
      </c>
      <c r="C297" s="28">
        <v>204.14274752502459</v>
      </c>
      <c r="D297" s="31">
        <v>201.04406766058949</v>
      </c>
      <c r="E297" s="29">
        <v>188.50458930338084</v>
      </c>
      <c r="F297" s="31">
        <v>188.5395216541219</v>
      </c>
      <c r="G297" s="28">
        <v>182.21597340419618</v>
      </c>
      <c r="H297" s="28">
        <v>179.58906212244111</v>
      </c>
      <c r="I297" s="28">
        <v>176.9098753777964</v>
      </c>
      <c r="J297" s="28">
        <v>174.7201002927423</v>
      </c>
      <c r="K297" s="28">
        <v>173.84320537593672</v>
      </c>
      <c r="L297" s="28">
        <v>174.80456075849602</v>
      </c>
      <c r="M297" s="28">
        <v>172.94241930544834</v>
      </c>
      <c r="N297" s="28">
        <v>171.15046212220878</v>
      </c>
      <c r="O297" s="28">
        <v>170.18125721202838</v>
      </c>
      <c r="P297" s="28">
        <v>167.90288724183506</v>
      </c>
      <c r="Q297" s="28">
        <v>166.4021188065777</v>
      </c>
      <c r="R297" s="28">
        <v>164.96183568205026</v>
      </c>
      <c r="S297" s="28">
        <v>164.25196198451252</v>
      </c>
      <c r="T297" s="28">
        <v>162.66824474357733</v>
      </c>
      <c r="U297" s="28">
        <v>161.23096928473632</v>
      </c>
      <c r="V297" s="28">
        <v>159.83226248041507</v>
      </c>
      <c r="W297" s="28">
        <v>158.86501461598661</v>
      </c>
      <c r="X297" s="28">
        <v>157.68197115852712</v>
      </c>
      <c r="Y297" s="28">
        <v>156.6298257187706</v>
      </c>
      <c r="Z297" s="28">
        <v>155.59924200566584</v>
      </c>
      <c r="AA297" s="28">
        <v>154.68321688238416</v>
      </c>
      <c r="AB297" s="28">
        <v>153.57401246384779</v>
      </c>
      <c r="AC297" s="28">
        <v>152.58603803924186</v>
      </c>
      <c r="AD297" s="28">
        <v>151.61188624139444</v>
      </c>
      <c r="AE297" s="28">
        <v>150.74976522312787</v>
      </c>
      <c r="AF297" s="28">
        <v>149.69207648257361</v>
      </c>
      <c r="AG297" s="28">
        <v>148.75293679957571</v>
      </c>
      <c r="AH297" s="7"/>
    </row>
    <row r="298" spans="1:34" x14ac:dyDescent="0.3">
      <c r="B298" t="s">
        <v>331</v>
      </c>
      <c r="C298" s="28">
        <v>1766.4051005097087</v>
      </c>
      <c r="D298" s="31">
        <v>1734.9443575856233</v>
      </c>
      <c r="E298" s="29">
        <v>1733.7850895367981</v>
      </c>
      <c r="F298" s="31">
        <v>1659.7898153061658</v>
      </c>
      <c r="G298" s="28">
        <v>1601.8596603743381</v>
      </c>
      <c r="H298" s="28">
        <v>1585.0108815952065</v>
      </c>
      <c r="I298" s="28">
        <v>1561.3687788968246</v>
      </c>
      <c r="J298" s="28">
        <v>1542.5564385895475</v>
      </c>
      <c r="K298" s="28">
        <v>1534.2265313881023</v>
      </c>
      <c r="L298" s="28">
        <v>1544.4435592215589</v>
      </c>
      <c r="M298" s="28">
        <v>1527.8980600813099</v>
      </c>
      <c r="N298" s="28">
        <v>1511.7341399842885</v>
      </c>
      <c r="O298" s="28">
        <v>1501.5780460503781</v>
      </c>
      <c r="P298" s="28">
        <v>1482.9924383882189</v>
      </c>
      <c r="Q298" s="28">
        <v>1469.5892463733198</v>
      </c>
      <c r="R298" s="28">
        <v>1456.5047898203859</v>
      </c>
      <c r="S298" s="28">
        <v>1448.6708425405175</v>
      </c>
      <c r="T298" s="28">
        <v>1436.1539684234742</v>
      </c>
      <c r="U298" s="28">
        <v>1423.3148665959998</v>
      </c>
      <c r="V298" s="28">
        <v>1410.6105575419106</v>
      </c>
      <c r="W298" s="28">
        <v>1400.5610915219413</v>
      </c>
      <c r="X298" s="28">
        <v>1391.5489694559787</v>
      </c>
      <c r="Y298" s="28">
        <v>1382.1220307717499</v>
      </c>
      <c r="Z298" s="28">
        <v>1372.6838824450074</v>
      </c>
      <c r="AA298" s="28">
        <v>1363.1360351307676</v>
      </c>
      <c r="AB298" s="28">
        <v>1354.7516391335857</v>
      </c>
      <c r="AC298" s="28">
        <v>1345.9061323214928</v>
      </c>
      <c r="AD298" s="28">
        <v>1336.9844923937649</v>
      </c>
      <c r="AE298" s="28">
        <v>1327.960827821732</v>
      </c>
      <c r="AF298" s="28">
        <v>1320.0098688922546</v>
      </c>
      <c r="AG298" s="28">
        <v>1311.55781655444</v>
      </c>
      <c r="AH298" s="7"/>
    </row>
    <row r="299" spans="1:34" x14ac:dyDescent="0.3">
      <c r="B299" t="s">
        <v>332</v>
      </c>
      <c r="C299" s="28">
        <v>410.50872784527206</v>
      </c>
      <c r="D299" s="31">
        <v>371.28378551134642</v>
      </c>
      <c r="E299" s="29">
        <v>326.51108616500494</v>
      </c>
      <c r="F299" s="31">
        <v>319.14608875749957</v>
      </c>
      <c r="G299" s="28">
        <v>354.27182751249791</v>
      </c>
      <c r="H299" s="28">
        <v>359.6221447355141</v>
      </c>
      <c r="I299" s="28">
        <v>357.09326773966029</v>
      </c>
      <c r="J299" s="28">
        <v>353.86503341734431</v>
      </c>
      <c r="K299" s="28">
        <v>348.87765142710941</v>
      </c>
      <c r="L299" s="28">
        <v>350.30672269846713</v>
      </c>
      <c r="M299" s="28">
        <v>345.9106150128755</v>
      </c>
      <c r="N299" s="28">
        <v>341.77932758514174</v>
      </c>
      <c r="O299" s="28">
        <v>337.95229065158043</v>
      </c>
      <c r="P299" s="28">
        <v>334.38592327447219</v>
      </c>
      <c r="Q299" s="28">
        <v>330.92071893858207</v>
      </c>
      <c r="R299" s="28">
        <v>327.53718725857249</v>
      </c>
      <c r="S299" s="28">
        <v>325.41997224066938</v>
      </c>
      <c r="T299" s="28">
        <v>323.28837403041541</v>
      </c>
      <c r="U299" s="28">
        <v>321.96846617392464</v>
      </c>
      <c r="V299" s="28">
        <v>320.70711891483955</v>
      </c>
      <c r="W299" s="28">
        <v>319.46431092414377</v>
      </c>
      <c r="X299" s="28">
        <v>318.2601790919939</v>
      </c>
      <c r="Y299" s="28">
        <v>317.04408454149672</v>
      </c>
      <c r="Z299" s="28">
        <v>315.87383661570107</v>
      </c>
      <c r="AA299" s="28">
        <v>314.71134496719242</v>
      </c>
      <c r="AB299" s="28">
        <v>313.59204939731262</v>
      </c>
      <c r="AC299" s="28">
        <v>312.45309872843592</v>
      </c>
      <c r="AD299" s="28">
        <v>311.3790439467744</v>
      </c>
      <c r="AE299" s="28">
        <v>310.29095505310607</v>
      </c>
      <c r="AF299" s="28">
        <v>309.20798746757958</v>
      </c>
      <c r="AG299" s="28">
        <v>308.1555062197354</v>
      </c>
      <c r="AH299" s="7"/>
    </row>
    <row r="300" spans="1:34" x14ac:dyDescent="0.3">
      <c r="B300" t="s">
        <v>333</v>
      </c>
      <c r="C300" s="28">
        <v>134.96940732316276</v>
      </c>
      <c r="D300" s="31">
        <v>137.71160711877377</v>
      </c>
      <c r="E300" s="29">
        <v>94.826908756238367</v>
      </c>
      <c r="F300" s="31">
        <v>126.47244917139362</v>
      </c>
      <c r="G300" s="28">
        <v>125.11463790795608</v>
      </c>
      <c r="H300" s="28">
        <v>127.22595378813502</v>
      </c>
      <c r="I300" s="28">
        <v>126.87716321349563</v>
      </c>
      <c r="J300" s="28">
        <v>126.26042275283515</v>
      </c>
      <c r="K300" s="28">
        <v>124.81636550461604</v>
      </c>
      <c r="L300" s="28">
        <v>125.66155414537806</v>
      </c>
      <c r="M300" s="28">
        <v>124.41937311910991</v>
      </c>
      <c r="N300" s="28">
        <v>123.28672134503726</v>
      </c>
      <c r="O300" s="28">
        <v>122.18489136387475</v>
      </c>
      <c r="P300" s="28">
        <v>121.13320840764835</v>
      </c>
      <c r="Q300" s="28">
        <v>120.12541577780203</v>
      </c>
      <c r="R300" s="28">
        <v>119.13944933079139</v>
      </c>
      <c r="S300" s="28">
        <v>118.18125465039128</v>
      </c>
      <c r="T300" s="28">
        <v>117.22092333585942</v>
      </c>
      <c r="U300" s="28">
        <v>116.75819502933339</v>
      </c>
      <c r="V300" s="28">
        <v>116.3175470153939</v>
      </c>
      <c r="W300" s="28">
        <v>115.8771872152132</v>
      </c>
      <c r="X300" s="28">
        <v>115.45608309537305</v>
      </c>
      <c r="Y300" s="28">
        <v>115.02713292947529</v>
      </c>
      <c r="Z300" s="28">
        <v>114.61758260568575</v>
      </c>
      <c r="AA300" s="28">
        <v>114.1999752727277</v>
      </c>
      <c r="AB300" s="28">
        <v>113.81254904170257</v>
      </c>
      <c r="AC300" s="28">
        <v>113.4130893457548</v>
      </c>
      <c r="AD300" s="28">
        <v>113.03596062087179</v>
      </c>
      <c r="AE300" s="28">
        <v>112.65327047047127</v>
      </c>
      <c r="AF300" s="28">
        <v>112.27635066658836</v>
      </c>
      <c r="AG300" s="28">
        <v>111.90930983694359</v>
      </c>
      <c r="AH300" s="7"/>
    </row>
    <row r="301" spans="1:34" x14ac:dyDescent="0.3">
      <c r="B301" t="s">
        <v>334</v>
      </c>
      <c r="C301" s="28">
        <v>102.74845849392437</v>
      </c>
      <c r="D301" s="31">
        <v>89.238067668995583</v>
      </c>
      <c r="E301" s="29">
        <v>111.81841018558195</v>
      </c>
      <c r="F301" s="31">
        <v>111.81841018558195</v>
      </c>
      <c r="G301" s="28">
        <v>111.81841018558195</v>
      </c>
      <c r="H301" s="28">
        <v>111.81841018558195</v>
      </c>
      <c r="I301" s="28">
        <v>111.81841018558195</v>
      </c>
      <c r="J301" s="28">
        <v>111.81841018558195</v>
      </c>
      <c r="K301" s="28">
        <v>111.81841018558195</v>
      </c>
      <c r="L301" s="28">
        <v>111.81841018558195</v>
      </c>
      <c r="M301" s="28">
        <v>111.81841018558195</v>
      </c>
      <c r="N301" s="28">
        <v>111.81841018558195</v>
      </c>
      <c r="O301" s="28">
        <v>111.81841018558195</v>
      </c>
      <c r="P301" s="28">
        <v>111.81841018558195</v>
      </c>
      <c r="Q301" s="28">
        <v>111.81841018558195</v>
      </c>
      <c r="R301" s="28">
        <v>111.81841018558195</v>
      </c>
      <c r="S301" s="28">
        <v>111.81841018558195</v>
      </c>
      <c r="T301" s="28">
        <v>111.81841018558195</v>
      </c>
      <c r="U301" s="28">
        <v>111.81841018558195</v>
      </c>
      <c r="V301" s="28">
        <v>111.81841018558195</v>
      </c>
      <c r="W301" s="28">
        <v>111.81841018558195</v>
      </c>
      <c r="X301" s="28">
        <v>111.81841018558195</v>
      </c>
      <c r="Y301" s="28">
        <v>111.81841018558195</v>
      </c>
      <c r="Z301" s="28">
        <v>111.81841018558195</v>
      </c>
      <c r="AA301" s="28">
        <v>111.81841018558195</v>
      </c>
      <c r="AB301" s="28">
        <v>111.81841018558195</v>
      </c>
      <c r="AC301" s="28">
        <v>111.81841018558195</v>
      </c>
      <c r="AD301" s="28">
        <v>111.81841018558195</v>
      </c>
      <c r="AE301" s="28">
        <v>111.81841018558195</v>
      </c>
      <c r="AF301" s="28">
        <v>111.81841018558195</v>
      </c>
      <c r="AG301" s="28">
        <v>111.81841018558195</v>
      </c>
      <c r="AH301" s="7"/>
    </row>
    <row r="302" spans="1:34" x14ac:dyDescent="0.3">
      <c r="A302" t="s">
        <v>336</v>
      </c>
      <c r="B302" t="s">
        <v>123</v>
      </c>
      <c r="C302" s="28">
        <v>1881.4092855918395</v>
      </c>
      <c r="D302" s="31">
        <v>1837.2496018320182</v>
      </c>
      <c r="E302" s="29">
        <v>1814.371846951733</v>
      </c>
      <c r="F302" s="31">
        <v>1837.7375611783355</v>
      </c>
      <c r="G302" s="28">
        <v>1869.1919232050668</v>
      </c>
      <c r="H302" s="28">
        <v>1870.1728596141504</v>
      </c>
      <c r="I302" s="28">
        <v>1872.0691148432577</v>
      </c>
      <c r="J302" s="28">
        <v>1872.6305201996172</v>
      </c>
      <c r="K302" s="28">
        <v>1874.4218949823889</v>
      </c>
      <c r="L302" s="28">
        <v>1873.4346914161742</v>
      </c>
      <c r="M302" s="28">
        <v>1872.985253988594</v>
      </c>
      <c r="N302" s="28">
        <v>1872.589757758376</v>
      </c>
      <c r="O302" s="28">
        <v>1873.9153234457472</v>
      </c>
      <c r="P302" s="28">
        <v>1871.9627096018667</v>
      </c>
      <c r="Q302" s="28">
        <v>1871.7105177805129</v>
      </c>
      <c r="R302" s="28">
        <v>1871.4640456850557</v>
      </c>
      <c r="S302" s="28">
        <v>1873.3032828480816</v>
      </c>
      <c r="T302" s="28">
        <v>1871.8114952446147</v>
      </c>
      <c r="U302" s="28">
        <v>1872.9858520973187</v>
      </c>
      <c r="V302" s="28">
        <v>1874.1773769396998</v>
      </c>
      <c r="W302" s="28">
        <v>1877.0235047750491</v>
      </c>
      <c r="X302" s="28">
        <v>1876.5640909963138</v>
      </c>
      <c r="Y302" s="28">
        <v>1877.7353464823914</v>
      </c>
      <c r="Z302" s="28">
        <v>1878.9281006724698</v>
      </c>
      <c r="AA302" s="28">
        <v>1881.7489658762283</v>
      </c>
      <c r="AB302" s="28">
        <v>1881.2918809053481</v>
      </c>
      <c r="AC302" s="28">
        <v>1882.4549403697379</v>
      </c>
      <c r="AD302" s="28">
        <v>1883.6520236886288</v>
      </c>
      <c r="AE302" s="28">
        <v>1886.4626888358412</v>
      </c>
      <c r="AF302" s="28">
        <v>1886.0010269593379</v>
      </c>
      <c r="AG302" s="28">
        <v>1887.6493912265641</v>
      </c>
      <c r="AH302" s="7"/>
    </row>
    <row r="303" spans="1:34" x14ac:dyDescent="0.3">
      <c r="B303" t="s">
        <v>329</v>
      </c>
      <c r="C303" s="28">
        <v>593.57574806374168</v>
      </c>
      <c r="D303" s="31">
        <v>586.324645703844</v>
      </c>
      <c r="E303" s="29">
        <v>555.99852844373288</v>
      </c>
      <c r="F303" s="31">
        <v>533.96653673674291</v>
      </c>
      <c r="G303" s="28">
        <v>541.06818077188495</v>
      </c>
      <c r="H303" s="28">
        <v>539.18148571728489</v>
      </c>
      <c r="I303" s="28">
        <v>537.80721512601394</v>
      </c>
      <c r="J303" s="28">
        <v>535.47420931644388</v>
      </c>
      <c r="K303" s="28">
        <v>535.92649137457397</v>
      </c>
      <c r="L303" s="28">
        <v>533.57850828688197</v>
      </c>
      <c r="M303" s="28">
        <v>532.83058819569692</v>
      </c>
      <c r="N303" s="28">
        <v>532.14121939513291</v>
      </c>
      <c r="O303" s="28">
        <v>533.01398858021389</v>
      </c>
      <c r="P303" s="28">
        <v>530.88795362748294</v>
      </c>
      <c r="Q303" s="28">
        <v>530.31521463519289</v>
      </c>
      <c r="R303" s="28">
        <v>529.77157542973987</v>
      </c>
      <c r="S303" s="28">
        <v>530.74392800315991</v>
      </c>
      <c r="T303" s="28">
        <v>528.7103641039979</v>
      </c>
      <c r="U303" s="28">
        <v>528.20381301142595</v>
      </c>
      <c r="V303" s="28">
        <v>527.71136650319397</v>
      </c>
      <c r="W303" s="28">
        <v>528.72837081635396</v>
      </c>
      <c r="X303" s="28">
        <v>526.74348488841088</v>
      </c>
      <c r="Y303" s="28">
        <v>526.2688997578349</v>
      </c>
      <c r="Z303" s="28">
        <v>525.79991705687996</v>
      </c>
      <c r="AA303" s="28">
        <v>526.82688736249895</v>
      </c>
      <c r="AB303" s="28">
        <v>524.85818924366095</v>
      </c>
      <c r="AC303" s="28">
        <v>524.38821919099087</v>
      </c>
      <c r="AD303" s="28">
        <v>523.91928085709492</v>
      </c>
      <c r="AE303" s="28">
        <v>524.93650294570398</v>
      </c>
      <c r="AF303" s="28">
        <v>522.99077213183193</v>
      </c>
      <c r="AG303" s="28">
        <v>522.93695634634889</v>
      </c>
      <c r="AH303" s="7"/>
    </row>
    <row r="304" spans="1:34" x14ac:dyDescent="0.3">
      <c r="B304" t="s">
        <v>330</v>
      </c>
      <c r="C304" s="28">
        <v>88.71913291861128</v>
      </c>
      <c r="D304" s="31">
        <v>92.071964266532191</v>
      </c>
      <c r="E304" s="29">
        <v>88.920118212542192</v>
      </c>
      <c r="F304" s="31">
        <v>90.739934641665172</v>
      </c>
      <c r="G304" s="28">
        <v>91.406829937649334</v>
      </c>
      <c r="H304" s="28">
        <v>91.947425553712577</v>
      </c>
      <c r="I304" s="28">
        <v>92.498384230606518</v>
      </c>
      <c r="J304" s="28">
        <v>93.037260854846096</v>
      </c>
      <c r="K304" s="28">
        <v>93.615425160482815</v>
      </c>
      <c r="L304" s="28">
        <v>94.150600167932168</v>
      </c>
      <c r="M304" s="28">
        <v>94.710332030903004</v>
      </c>
      <c r="N304" s="28">
        <v>95.27103664582873</v>
      </c>
      <c r="O304" s="28">
        <v>95.855786208543336</v>
      </c>
      <c r="P304" s="28">
        <v>96.394722981956392</v>
      </c>
      <c r="Q304" s="28">
        <v>96.957586921297263</v>
      </c>
      <c r="R304" s="28">
        <v>97.521041920334994</v>
      </c>
      <c r="S304" s="28">
        <v>98.107930501041608</v>
      </c>
      <c r="T304" s="28">
        <v>98.648950181889177</v>
      </c>
      <c r="U304" s="28">
        <v>99.213539355415321</v>
      </c>
      <c r="V304" s="28">
        <v>99.778527442602694</v>
      </c>
      <c r="W304" s="28">
        <v>100.36684619293717</v>
      </c>
      <c r="X304" s="28">
        <v>100.90938584678969</v>
      </c>
      <c r="Y304" s="28">
        <v>101.47526482646144</v>
      </c>
      <c r="Z304" s="28">
        <v>102.04143514796445</v>
      </c>
      <c r="AA304" s="28">
        <v>102.63074922376094</v>
      </c>
      <c r="AB304" s="28">
        <v>103.17439704186597</v>
      </c>
      <c r="AC304" s="28">
        <v>103.74122243091375</v>
      </c>
      <c r="AD304" s="28">
        <v>104.30828293170929</v>
      </c>
      <c r="AE304" s="28">
        <v>104.89834857397284</v>
      </c>
      <c r="AF304" s="28">
        <v>105.44320977534355</v>
      </c>
      <c r="AG304" s="28">
        <v>106.01621860902199</v>
      </c>
      <c r="AH304" s="7"/>
    </row>
    <row r="305" spans="1:34" x14ac:dyDescent="0.3">
      <c r="B305" t="s">
        <v>331</v>
      </c>
      <c r="C305" s="28">
        <v>993.11450403536173</v>
      </c>
      <c r="D305" s="31">
        <v>968.24596819651288</v>
      </c>
      <c r="E305" s="29">
        <v>1001.6766110726933</v>
      </c>
      <c r="F305" s="31">
        <v>1038.1742807649102</v>
      </c>
      <c r="G305" s="28">
        <v>1040.8088729611095</v>
      </c>
      <c r="H305" s="28">
        <v>1042.5196342809145</v>
      </c>
      <c r="I305" s="28">
        <v>1044.2027290567387</v>
      </c>
      <c r="J305" s="28">
        <v>1045.751196820961</v>
      </c>
      <c r="K305" s="28">
        <v>1047.5235445139601</v>
      </c>
      <c r="L305" s="28">
        <v>1049.0806050470144</v>
      </c>
      <c r="M305" s="28">
        <v>1048.9446242830722</v>
      </c>
      <c r="N305" s="28">
        <v>1048.8103233435597</v>
      </c>
      <c r="O305" s="28">
        <v>1048.7993588209551</v>
      </c>
      <c r="P305" s="28">
        <v>1048.5330987227612</v>
      </c>
      <c r="Q305" s="28">
        <v>1048.411176602563</v>
      </c>
      <c r="R305" s="28">
        <v>1048.2895693447745</v>
      </c>
      <c r="S305" s="28">
        <v>1048.2980423179213</v>
      </c>
      <c r="T305" s="28">
        <v>1048.0427862286454</v>
      </c>
      <c r="U305" s="28">
        <v>1048.4547804358447</v>
      </c>
      <c r="V305" s="28">
        <v>1048.8624084075075</v>
      </c>
      <c r="W305" s="28">
        <v>1049.4047425805693</v>
      </c>
      <c r="X305" s="28">
        <v>1049.6852119204982</v>
      </c>
      <c r="Y305" s="28">
        <v>1050.0862955925579</v>
      </c>
      <c r="Z305" s="28">
        <v>1050.4929255662526</v>
      </c>
      <c r="AA305" s="28">
        <v>1051.0223408510944</v>
      </c>
      <c r="AB305" s="28">
        <v>1051.2994429492728</v>
      </c>
      <c r="AC305" s="28">
        <v>1051.6990764703869</v>
      </c>
      <c r="AD305" s="28">
        <v>1052.1084733895843</v>
      </c>
      <c r="AE305" s="28">
        <v>1052.6406684279193</v>
      </c>
      <c r="AF305" s="28">
        <v>1052.9146306913162</v>
      </c>
      <c r="AG305" s="28">
        <v>1053.3721433368</v>
      </c>
      <c r="AH305" s="7"/>
    </row>
    <row r="306" spans="1:34" x14ac:dyDescent="0.3">
      <c r="B306" t="s">
        <v>332</v>
      </c>
      <c r="C306" s="28">
        <v>130.56646643722851</v>
      </c>
      <c r="D306" s="31">
        <v>118.44429515344423</v>
      </c>
      <c r="E306" s="29">
        <v>102.60359046605807</v>
      </c>
      <c r="F306" s="31">
        <v>99.895470630312673</v>
      </c>
      <c r="G306" s="28">
        <v>118.63613001643802</v>
      </c>
      <c r="H306" s="28">
        <v>119.03730797779671</v>
      </c>
      <c r="I306" s="28">
        <v>119.66779841667969</v>
      </c>
      <c r="J306" s="28">
        <v>120.1304621509008</v>
      </c>
      <c r="K306" s="28">
        <v>119.30047371700078</v>
      </c>
      <c r="L306" s="28">
        <v>118.67843575380216</v>
      </c>
      <c r="M306" s="28">
        <v>118.5018290780007</v>
      </c>
      <c r="N306" s="28">
        <v>118.31440399923962</v>
      </c>
      <c r="O306" s="28">
        <v>118.15389141066949</v>
      </c>
      <c r="P306" s="28">
        <v>118.01937007456654</v>
      </c>
      <c r="Q306" s="28">
        <v>117.86628025367116</v>
      </c>
      <c r="R306" s="28">
        <v>117.69626131474884</v>
      </c>
      <c r="S306" s="28">
        <v>117.94534625412963</v>
      </c>
      <c r="T306" s="28">
        <v>118.18309012076782</v>
      </c>
      <c r="U306" s="28">
        <v>118.69570168737067</v>
      </c>
      <c r="V306" s="28">
        <v>119.21317076222361</v>
      </c>
      <c r="W306" s="28">
        <v>119.72287904888501</v>
      </c>
      <c r="X306" s="28">
        <v>120.23402166898464</v>
      </c>
      <c r="Y306" s="28">
        <v>120.72876766644293</v>
      </c>
      <c r="Z306" s="28">
        <v>121.23006140016616</v>
      </c>
      <c r="AA306" s="28">
        <v>121.72426967000851</v>
      </c>
      <c r="AB306" s="28">
        <v>122.22582889829737</v>
      </c>
      <c r="AC306" s="28">
        <v>122.71089415664548</v>
      </c>
      <c r="AD306" s="28">
        <v>123.21312431536204</v>
      </c>
      <c r="AE306" s="28">
        <v>123.70194928690803</v>
      </c>
      <c r="AF306" s="28">
        <v>124.18521264890559</v>
      </c>
      <c r="AG306" s="28">
        <v>124.67346343278054</v>
      </c>
      <c r="AH306" s="7"/>
    </row>
    <row r="307" spans="1:34" x14ac:dyDescent="0.3">
      <c r="B307" t="s">
        <v>333</v>
      </c>
      <c r="C307" s="28">
        <v>42.928389571182464</v>
      </c>
      <c r="D307" s="31">
        <v>43.931770996050467</v>
      </c>
      <c r="E307" s="29">
        <v>29.798624682135344</v>
      </c>
      <c r="F307" s="31">
        <v>39.586964330133213</v>
      </c>
      <c r="G307" s="28">
        <v>41.897535443413751</v>
      </c>
      <c r="H307" s="28">
        <v>42.112632009870687</v>
      </c>
      <c r="I307" s="28">
        <v>42.518613938647668</v>
      </c>
      <c r="J307" s="28">
        <v>42.863016981894226</v>
      </c>
      <c r="K307" s="28">
        <v>42.681586141799905</v>
      </c>
      <c r="L307" s="28">
        <v>42.572168085972166</v>
      </c>
      <c r="M307" s="28">
        <v>42.623506326349535</v>
      </c>
      <c r="N307" s="28">
        <v>42.678400300043613</v>
      </c>
      <c r="O307" s="28">
        <v>42.717924350793851</v>
      </c>
      <c r="P307" s="28">
        <v>42.753190120528139</v>
      </c>
      <c r="Q307" s="28">
        <v>42.785885293217341</v>
      </c>
      <c r="R307" s="28">
        <v>42.811223600886265</v>
      </c>
      <c r="S307" s="28">
        <v>42.833661697257824</v>
      </c>
      <c r="T307" s="28">
        <v>42.851930534743346</v>
      </c>
      <c r="U307" s="28">
        <v>43.043643532690723</v>
      </c>
      <c r="V307" s="28">
        <v>43.237529749600775</v>
      </c>
      <c r="W307" s="28">
        <v>43.426292061732454</v>
      </c>
      <c r="X307" s="28">
        <v>43.617612597058894</v>
      </c>
      <c r="Y307" s="28">
        <v>43.801744564522991</v>
      </c>
      <c r="Z307" s="28">
        <v>43.989387426635695</v>
      </c>
      <c r="AA307" s="28">
        <v>44.170344694294165</v>
      </c>
      <c r="AB307" s="28">
        <v>44.359648697679717</v>
      </c>
      <c r="AC307" s="28">
        <v>44.541154046229735</v>
      </c>
      <c r="AD307" s="28">
        <v>44.728488120306977</v>
      </c>
      <c r="AE307" s="28">
        <v>44.910845526765456</v>
      </c>
      <c r="AF307" s="28">
        <v>45.092827637369162</v>
      </c>
      <c r="AG307" s="28">
        <v>45.276235427041499</v>
      </c>
      <c r="AH307" s="7"/>
    </row>
    <row r="308" spans="1:34" x14ac:dyDescent="0.3">
      <c r="B308" t="s">
        <v>334</v>
      </c>
      <c r="C308" s="28">
        <v>32.505044565714073</v>
      </c>
      <c r="D308" s="31">
        <v>28.230957515634458</v>
      </c>
      <c r="E308" s="29">
        <v>35.374374074571236</v>
      </c>
      <c r="F308" s="31">
        <v>35.374374074571236</v>
      </c>
      <c r="G308" s="28">
        <v>35.374374074571236</v>
      </c>
      <c r="H308" s="28">
        <v>35.374374074571236</v>
      </c>
      <c r="I308" s="28">
        <v>35.374374074571236</v>
      </c>
      <c r="J308" s="28">
        <v>35.374374074571236</v>
      </c>
      <c r="K308" s="28">
        <v>35.374374074571236</v>
      </c>
      <c r="L308" s="28">
        <v>35.374374074571236</v>
      </c>
      <c r="M308" s="28">
        <v>35.374374074571236</v>
      </c>
      <c r="N308" s="28">
        <v>35.374374074571236</v>
      </c>
      <c r="O308" s="28">
        <v>35.374374074571236</v>
      </c>
      <c r="P308" s="28">
        <v>35.374374074571236</v>
      </c>
      <c r="Q308" s="28">
        <v>35.374374074571236</v>
      </c>
      <c r="R308" s="28">
        <v>35.374374074571236</v>
      </c>
      <c r="S308" s="28">
        <v>35.374374074571236</v>
      </c>
      <c r="T308" s="28">
        <v>35.374374074571236</v>
      </c>
      <c r="U308" s="28">
        <v>35.374374074571236</v>
      </c>
      <c r="V308" s="28">
        <v>35.374374074571236</v>
      </c>
      <c r="W308" s="28">
        <v>35.374374074571236</v>
      </c>
      <c r="X308" s="28">
        <v>35.374374074571236</v>
      </c>
      <c r="Y308" s="28">
        <v>35.374374074571236</v>
      </c>
      <c r="Z308" s="28">
        <v>35.374374074571236</v>
      </c>
      <c r="AA308" s="28">
        <v>35.374374074571236</v>
      </c>
      <c r="AB308" s="28">
        <v>35.374374074571236</v>
      </c>
      <c r="AC308" s="28">
        <v>35.374374074571236</v>
      </c>
      <c r="AD308" s="28">
        <v>35.374374074571236</v>
      </c>
      <c r="AE308" s="28">
        <v>35.374374074571236</v>
      </c>
      <c r="AF308" s="28">
        <v>35.374374074571236</v>
      </c>
      <c r="AG308" s="28">
        <v>35.374374074571236</v>
      </c>
      <c r="AH308" s="7"/>
    </row>
    <row r="309" spans="1:34" x14ac:dyDescent="0.3">
      <c r="A309" t="s">
        <v>337</v>
      </c>
      <c r="B309" t="s">
        <v>337</v>
      </c>
      <c r="C309" s="28">
        <v>26.04208804973447</v>
      </c>
      <c r="D309" s="31">
        <v>24.401946411612322</v>
      </c>
      <c r="E309" s="29">
        <v>20.889348857469653</v>
      </c>
      <c r="F309" s="31">
        <v>20.889348857469653</v>
      </c>
      <c r="G309" s="28">
        <v>20.889348857469653</v>
      </c>
      <c r="H309" s="28">
        <v>20.889348857469653</v>
      </c>
      <c r="I309" s="28">
        <v>20.889348857469653</v>
      </c>
      <c r="J309" s="28">
        <v>20.889348857469653</v>
      </c>
      <c r="K309" s="28">
        <v>20.889348857469653</v>
      </c>
      <c r="L309" s="28">
        <v>20.889348857469653</v>
      </c>
      <c r="M309" s="28">
        <v>20.889348857469653</v>
      </c>
      <c r="N309" s="28">
        <v>20.889348857469653</v>
      </c>
      <c r="O309" s="28">
        <v>20.889348857469653</v>
      </c>
      <c r="P309" s="28">
        <v>20.889348857469653</v>
      </c>
      <c r="Q309" s="28">
        <v>20.889348857469653</v>
      </c>
      <c r="R309" s="28">
        <v>20.889348857469653</v>
      </c>
      <c r="S309" s="28">
        <v>20.889348857469653</v>
      </c>
      <c r="T309" s="28">
        <v>20.889348857469653</v>
      </c>
      <c r="U309" s="28">
        <v>20.889348857469653</v>
      </c>
      <c r="V309" s="28">
        <v>20.889348857469653</v>
      </c>
      <c r="W309" s="28">
        <v>20.889348857469653</v>
      </c>
      <c r="X309" s="28">
        <v>20.889348857469653</v>
      </c>
      <c r="Y309" s="28">
        <v>20.889348857469653</v>
      </c>
      <c r="Z309" s="28">
        <v>20.889348857469653</v>
      </c>
      <c r="AA309" s="28">
        <v>20.889348857469653</v>
      </c>
      <c r="AB309" s="28">
        <v>20.889348857469653</v>
      </c>
      <c r="AC309" s="28">
        <v>20.889348857469653</v>
      </c>
      <c r="AD309" s="28">
        <v>20.889348857469653</v>
      </c>
      <c r="AE309" s="28">
        <v>20.889348857469653</v>
      </c>
      <c r="AF309" s="28">
        <v>20.889348857469653</v>
      </c>
      <c r="AG309" s="28">
        <v>20.889348857469653</v>
      </c>
      <c r="AH309" s="7"/>
    </row>
    <row r="310" spans="1:34" x14ac:dyDescent="0.3">
      <c r="A310" t="s">
        <v>338</v>
      </c>
      <c r="B310" t="s">
        <v>123</v>
      </c>
      <c r="C310" s="28">
        <v>42869.25742798276</v>
      </c>
      <c r="D310" s="28">
        <v>42320.552750999232</v>
      </c>
      <c r="E310" s="29">
        <v>41345.504468844381</v>
      </c>
      <c r="F310" s="31">
        <v>40604.313359695239</v>
      </c>
      <c r="G310" s="28">
        <v>40725.186655503028</v>
      </c>
      <c r="H310" s="28">
        <v>40628.464203271265</v>
      </c>
      <c r="I310" s="28">
        <v>40441.135005235985</v>
      </c>
      <c r="J310" s="28">
        <v>40297.656917844972</v>
      </c>
      <c r="K310" s="28">
        <v>40334.014389523669</v>
      </c>
      <c r="L310" s="28">
        <v>40248.46074843347</v>
      </c>
      <c r="M310" s="28">
        <v>40322.282486566175</v>
      </c>
      <c r="N310" s="28">
        <v>40964.08101419812</v>
      </c>
      <c r="O310" s="28">
        <v>41752.358287312505</v>
      </c>
      <c r="P310" s="28">
        <v>42276.058714115512</v>
      </c>
      <c r="Q310" s="28">
        <v>42388.886171450518</v>
      </c>
      <c r="R310" s="28">
        <v>42504.933263992425</v>
      </c>
      <c r="S310" s="28">
        <v>42639.862227760263</v>
      </c>
      <c r="T310" s="28">
        <v>42654.393524622676</v>
      </c>
      <c r="U310" s="28">
        <v>42839.609863812162</v>
      </c>
      <c r="V310" s="28">
        <v>43002.492841863197</v>
      </c>
      <c r="W310" s="28">
        <v>43222.649115533204</v>
      </c>
      <c r="X310" s="28">
        <v>43286.070074086398</v>
      </c>
      <c r="Y310" s="28">
        <v>43455.820503137918</v>
      </c>
      <c r="Z310" s="28">
        <v>43627.207488550885</v>
      </c>
      <c r="AA310" s="28">
        <v>43879.848694879329</v>
      </c>
      <c r="AB310" s="28">
        <v>43947.305395750569</v>
      </c>
      <c r="AC310" s="28">
        <v>44098.801387417494</v>
      </c>
      <c r="AD310" s="28">
        <v>44276.078677972284</v>
      </c>
      <c r="AE310" s="28">
        <v>44508.751818942968</v>
      </c>
      <c r="AF310" s="28">
        <v>44582.033539682743</v>
      </c>
      <c r="AG310" s="28">
        <v>44711.296075026126</v>
      </c>
      <c r="AH310" s="7"/>
    </row>
    <row r="311" spans="1:34" x14ac:dyDescent="0.3">
      <c r="F311" s="37">
        <v>0</v>
      </c>
      <c r="G311" s="37">
        <v>0</v>
      </c>
      <c r="H311" s="37">
        <v>0</v>
      </c>
      <c r="I311" s="37">
        <v>0</v>
      </c>
      <c r="J311" s="37">
        <v>0</v>
      </c>
      <c r="K311" s="37">
        <v>0</v>
      </c>
      <c r="L311" s="37">
        <v>0</v>
      </c>
      <c r="M311" s="37">
        <v>0</v>
      </c>
      <c r="N311" s="37">
        <v>0</v>
      </c>
      <c r="O311" s="37">
        <v>0</v>
      </c>
      <c r="P311" s="37">
        <v>0</v>
      </c>
      <c r="Q311" s="37">
        <v>0</v>
      </c>
      <c r="R311" s="37">
        <v>0</v>
      </c>
      <c r="S311" s="37">
        <v>0</v>
      </c>
      <c r="T311" s="37">
        <v>0</v>
      </c>
      <c r="U311" s="37">
        <v>0</v>
      </c>
      <c r="V311" s="37">
        <v>0</v>
      </c>
      <c r="W311" s="37">
        <v>0</v>
      </c>
      <c r="X311" s="37">
        <v>0</v>
      </c>
      <c r="Y311" s="37">
        <v>0</v>
      </c>
      <c r="Z311" s="37">
        <v>0</v>
      </c>
      <c r="AA311" s="37">
        <v>0</v>
      </c>
      <c r="AB311" s="37">
        <v>0</v>
      </c>
      <c r="AC311" s="37">
        <v>0</v>
      </c>
      <c r="AD311" s="37">
        <v>0</v>
      </c>
      <c r="AE311" s="37">
        <v>0</v>
      </c>
      <c r="AF311" s="37">
        <v>0</v>
      </c>
      <c r="AG311" s="37">
        <v>0</v>
      </c>
    </row>
    <row r="312" spans="1:34" x14ac:dyDescent="0.3">
      <c r="A312" s="8" t="s">
        <v>339</v>
      </c>
      <c r="B312" s="8"/>
      <c r="C312" s="8">
        <v>2020</v>
      </c>
      <c r="D312" s="9">
        <v>2021</v>
      </c>
      <c r="E312" s="10">
        <v>2022</v>
      </c>
      <c r="F312" s="9">
        <v>2023</v>
      </c>
      <c r="G312" s="9">
        <v>2024</v>
      </c>
      <c r="H312" s="9">
        <v>2025</v>
      </c>
      <c r="I312" s="9">
        <v>2026</v>
      </c>
      <c r="J312" s="9">
        <v>2027</v>
      </c>
      <c r="K312" s="9">
        <v>2028</v>
      </c>
      <c r="L312" s="9">
        <v>2029</v>
      </c>
      <c r="M312" s="9">
        <v>2030</v>
      </c>
      <c r="N312" s="9">
        <v>2031</v>
      </c>
      <c r="O312" s="9">
        <v>2032</v>
      </c>
      <c r="P312" s="9">
        <v>2033</v>
      </c>
      <c r="Q312" s="9">
        <v>2034</v>
      </c>
      <c r="R312" s="9">
        <v>2035</v>
      </c>
      <c r="S312" s="9">
        <v>2036</v>
      </c>
      <c r="T312" s="9">
        <v>2037</v>
      </c>
      <c r="U312" s="9">
        <v>2038</v>
      </c>
      <c r="V312" s="9">
        <v>2039</v>
      </c>
      <c r="W312" s="9">
        <v>2040</v>
      </c>
      <c r="X312" s="9">
        <v>2041</v>
      </c>
      <c r="Y312" s="9">
        <v>2042</v>
      </c>
      <c r="Z312" s="9">
        <v>2043</v>
      </c>
      <c r="AA312" s="9">
        <v>2044</v>
      </c>
      <c r="AB312" s="9">
        <v>2045</v>
      </c>
      <c r="AC312" s="9">
        <v>2046</v>
      </c>
      <c r="AD312" s="9">
        <v>2047</v>
      </c>
      <c r="AE312" s="9">
        <v>2048</v>
      </c>
      <c r="AF312" s="9">
        <v>2049</v>
      </c>
      <c r="AG312" s="9">
        <v>2050</v>
      </c>
    </row>
    <row r="313" spans="1:34" x14ac:dyDescent="0.3">
      <c r="A313" t="s">
        <v>123</v>
      </c>
      <c r="B313" t="s">
        <v>340</v>
      </c>
      <c r="C313" s="28">
        <v>925.47434304012495</v>
      </c>
      <c r="D313" s="28">
        <v>906.58725300726201</v>
      </c>
      <c r="E313" s="29">
        <v>645.31843069363458</v>
      </c>
      <c r="F313" s="31">
        <v>733.84597548255078</v>
      </c>
      <c r="G313" s="28">
        <v>618.90771593480076</v>
      </c>
      <c r="H313" s="28">
        <v>661.24430678725003</v>
      </c>
      <c r="I313" s="28">
        <v>687.6247127372626</v>
      </c>
      <c r="J313" s="28">
        <v>717.51394276483097</v>
      </c>
      <c r="K313" s="28">
        <v>748.99043921090379</v>
      </c>
      <c r="L313" s="28">
        <v>783.73525716192671</v>
      </c>
      <c r="M313" s="28">
        <v>783.64609152120101</v>
      </c>
      <c r="N313" s="28">
        <v>825.18374948041128</v>
      </c>
      <c r="O313" s="28">
        <v>867.732179409948</v>
      </c>
      <c r="P313" s="28">
        <v>910.35068049210349</v>
      </c>
      <c r="Q313" s="28">
        <v>916.76095449978311</v>
      </c>
      <c r="R313" s="28">
        <v>923.14808757753144</v>
      </c>
      <c r="S313" s="28">
        <v>872.48717915899761</v>
      </c>
      <c r="T313" s="28">
        <v>765.38244591135754</v>
      </c>
      <c r="U313" s="28">
        <v>777.69625398216704</v>
      </c>
      <c r="V313" s="28">
        <v>788.55403267750444</v>
      </c>
      <c r="W313" s="28">
        <v>803.69471958770191</v>
      </c>
      <c r="X313" s="28">
        <v>808.74958571753541</v>
      </c>
      <c r="Y313" s="28">
        <v>819.70545486052652</v>
      </c>
      <c r="Z313" s="28">
        <v>830.56916745584658</v>
      </c>
      <c r="AA313" s="28">
        <v>845.89639767642984</v>
      </c>
      <c r="AB313" s="28">
        <v>851.01690222896923</v>
      </c>
      <c r="AC313" s="28">
        <v>860.7126969726778</v>
      </c>
      <c r="AD313" s="28">
        <v>871.65757324938477</v>
      </c>
      <c r="AE313" s="28">
        <v>885.64732922220719</v>
      </c>
      <c r="AF313" s="28">
        <v>891.01130076171466</v>
      </c>
      <c r="AG313" s="28">
        <v>899.53743366518756</v>
      </c>
    </row>
    <row r="314" spans="1:34" x14ac:dyDescent="0.3">
      <c r="B314" t="s">
        <v>341</v>
      </c>
      <c r="C314" s="28">
        <v>6985.2744408355102</v>
      </c>
      <c r="D314" s="31">
        <v>6773.0369986216656</v>
      </c>
      <c r="E314" s="29">
        <v>6724.1790165684397</v>
      </c>
      <c r="F314" s="31">
        <v>6580.5021115655054</v>
      </c>
      <c r="G314" s="28">
        <v>6793.7038973702811</v>
      </c>
      <c r="H314" s="28">
        <v>6785.472704600661</v>
      </c>
      <c r="I314" s="28">
        <v>6760.5786951731643</v>
      </c>
      <c r="J314" s="28">
        <v>6739.8409642880151</v>
      </c>
      <c r="K314" s="28">
        <v>6736.8271154031736</v>
      </c>
      <c r="L314" s="28">
        <v>6710.4983705593186</v>
      </c>
      <c r="M314" s="28">
        <v>6713.221789352734</v>
      </c>
      <c r="N314" s="28">
        <v>6793.0364761369074</v>
      </c>
      <c r="O314" s="28">
        <v>6883.4268999111664</v>
      </c>
      <c r="P314" s="28">
        <v>6953.6170832933221</v>
      </c>
      <c r="Q314" s="28">
        <v>6964.6103324385549</v>
      </c>
      <c r="R314" s="28">
        <v>6972.5205065659529</v>
      </c>
      <c r="S314" s="28">
        <v>6998.8186989240057</v>
      </c>
      <c r="T314" s="28">
        <v>7012.8294294361576</v>
      </c>
      <c r="U314" s="28">
        <v>7037.32605960611</v>
      </c>
      <c r="V314" s="28">
        <v>7059.0120636459651</v>
      </c>
      <c r="W314" s="28">
        <v>7089.7009946638045</v>
      </c>
      <c r="X314" s="28">
        <v>7098.9834387451874</v>
      </c>
      <c r="Y314" s="28">
        <v>7120.4237115397809</v>
      </c>
      <c r="Z314" s="28">
        <v>7141.9045973113034</v>
      </c>
      <c r="AA314" s="28">
        <v>7172.8700385095635</v>
      </c>
      <c r="AB314" s="28">
        <v>7182.2492789106263</v>
      </c>
      <c r="AC314" s="28">
        <v>7201.0543929321393</v>
      </c>
      <c r="AD314" s="28">
        <v>7222.9718764804738</v>
      </c>
      <c r="AE314" s="28">
        <v>7251.1785854878544</v>
      </c>
      <c r="AF314" s="28">
        <v>7260.8084883110314</v>
      </c>
      <c r="AG314" s="28">
        <v>7277.6374647338453</v>
      </c>
    </row>
    <row r="315" spans="1:34" x14ac:dyDescent="0.3">
      <c r="B315" t="s">
        <v>342</v>
      </c>
      <c r="C315" s="28">
        <v>34958.508644107125</v>
      </c>
      <c r="D315" s="31">
        <v>34640.928499370304</v>
      </c>
      <c r="E315" s="29">
        <v>33976.007021582307</v>
      </c>
      <c r="F315" s="31">
        <v>33289.965272647183</v>
      </c>
      <c r="G315" s="28">
        <v>33312.575042197946</v>
      </c>
      <c r="H315" s="28">
        <v>33181.747191883354</v>
      </c>
      <c r="I315" s="28">
        <v>32992.931597325558</v>
      </c>
      <c r="J315" s="28">
        <v>32840.302010792126</v>
      </c>
      <c r="K315" s="28">
        <v>32848.196834909591</v>
      </c>
      <c r="L315" s="28">
        <v>32754.227120712225</v>
      </c>
      <c r="M315" s="28">
        <v>32825.41460569224</v>
      </c>
      <c r="N315" s="28">
        <v>33345.860788580801</v>
      </c>
      <c r="O315" s="28">
        <v>34001.199207991391</v>
      </c>
      <c r="P315" s="28">
        <v>34412.090950330086</v>
      </c>
      <c r="Q315" s="28">
        <v>34507.51488451218</v>
      </c>
      <c r="R315" s="28">
        <v>34609.264669848941</v>
      </c>
      <c r="S315" s="28">
        <v>34768.556349677259</v>
      </c>
      <c r="T315" s="28">
        <v>34876.18164927516</v>
      </c>
      <c r="U315" s="28">
        <v>35024.587550223885</v>
      </c>
      <c r="V315" s="28">
        <v>35154.926745539728</v>
      </c>
      <c r="W315" s="28">
        <v>35329.253401281698</v>
      </c>
      <c r="X315" s="28">
        <v>35378.337049623675</v>
      </c>
      <c r="Y315" s="28">
        <v>35515.691336737611</v>
      </c>
      <c r="Z315" s="28">
        <v>35654.733723783735</v>
      </c>
      <c r="AA315" s="28">
        <v>35861.082258693335</v>
      </c>
      <c r="AB315" s="28">
        <v>35914.039214610973</v>
      </c>
      <c r="AC315" s="28">
        <v>36037.034297512677</v>
      </c>
      <c r="AD315" s="28">
        <v>36181.449228242425</v>
      </c>
      <c r="AE315" s="28">
        <v>36371.925904232907</v>
      </c>
      <c r="AF315" s="28">
        <v>36430.213750609997</v>
      </c>
      <c r="AG315" s="28">
        <v>36534.121176627094</v>
      </c>
    </row>
    <row r="316" spans="1:34" x14ac:dyDescent="0.3">
      <c r="B316" t="s">
        <v>343</v>
      </c>
      <c r="C316" s="28">
        <v>42869.25742798276</v>
      </c>
      <c r="D316" s="28">
        <v>42320.552750999232</v>
      </c>
      <c r="E316" s="29">
        <v>41345.504468844381</v>
      </c>
      <c r="F316" s="31">
        <v>40604.313359695239</v>
      </c>
      <c r="G316" s="28">
        <v>40725.186655503028</v>
      </c>
      <c r="H316" s="28">
        <v>40628.464203271265</v>
      </c>
      <c r="I316" s="28">
        <v>40441.135005235985</v>
      </c>
      <c r="J316" s="28">
        <v>40297.656917844972</v>
      </c>
      <c r="K316" s="28">
        <v>40334.014389523669</v>
      </c>
      <c r="L316" s="28">
        <v>40248.46074843347</v>
      </c>
      <c r="M316" s="28">
        <v>40322.282486566175</v>
      </c>
      <c r="N316" s="28">
        <v>40964.08101419812</v>
      </c>
      <c r="O316" s="28">
        <v>41752.358287312505</v>
      </c>
      <c r="P316" s="28">
        <v>42276.058714115512</v>
      </c>
      <c r="Q316" s="28">
        <v>42388.886171450518</v>
      </c>
      <c r="R316" s="28">
        <v>42504.933263992425</v>
      </c>
      <c r="S316" s="28">
        <v>42639.862227760263</v>
      </c>
      <c r="T316" s="28">
        <v>42654.393524622676</v>
      </c>
      <c r="U316" s="28">
        <v>42839.609863812162</v>
      </c>
      <c r="V316" s="28">
        <v>43002.492841863197</v>
      </c>
      <c r="W316" s="28">
        <v>43222.649115533204</v>
      </c>
      <c r="X316" s="28">
        <v>43286.070074086398</v>
      </c>
      <c r="Y316" s="28">
        <v>43455.820503137918</v>
      </c>
      <c r="Z316" s="28">
        <v>43627.207488550885</v>
      </c>
      <c r="AA316" s="28">
        <v>43879.848694879329</v>
      </c>
      <c r="AB316" s="28">
        <v>43947.305395750569</v>
      </c>
      <c r="AC316" s="28">
        <v>44098.801387417494</v>
      </c>
      <c r="AD316" s="28">
        <v>44276.078677972284</v>
      </c>
      <c r="AE316" s="28">
        <v>44508.751818942968</v>
      </c>
      <c r="AF316" s="28">
        <v>44582.033539682743</v>
      </c>
      <c r="AG316" s="28">
        <v>44711.296075026126</v>
      </c>
    </row>
    <row r="317" spans="1:34" x14ac:dyDescent="0.3">
      <c r="A317" t="s">
        <v>344</v>
      </c>
      <c r="B317" t="s">
        <v>158</v>
      </c>
      <c r="C317" s="28">
        <v>17408.726435986791</v>
      </c>
      <c r="D317" s="31">
        <v>17370.967013527366</v>
      </c>
      <c r="E317" s="29">
        <v>17361.761124302935</v>
      </c>
      <c r="F317" s="31">
        <v>17105.640177709549</v>
      </c>
      <c r="G317" s="28">
        <v>17665.477907574037</v>
      </c>
      <c r="H317" s="28">
        <v>17711.92137211853</v>
      </c>
      <c r="I317" s="28">
        <v>17744.24537203434</v>
      </c>
      <c r="J317" s="28">
        <v>17783.615878244997</v>
      </c>
      <c r="K317" s="28">
        <v>17886.824060626823</v>
      </c>
      <c r="L317" s="28">
        <v>17714.972555215023</v>
      </c>
      <c r="M317" s="28">
        <v>17943.0548546627</v>
      </c>
      <c r="N317" s="28">
        <v>18616.986989803587</v>
      </c>
      <c r="O317" s="28">
        <v>19364.080442807659</v>
      </c>
      <c r="P317" s="28">
        <v>19962.769309232364</v>
      </c>
      <c r="Q317" s="28">
        <v>20214.990781298071</v>
      </c>
      <c r="R317" s="28">
        <v>20444.990173416707</v>
      </c>
      <c r="S317" s="28">
        <v>20676.230800458903</v>
      </c>
      <c r="T317" s="28">
        <v>20913.30204283298</v>
      </c>
      <c r="U317" s="28">
        <v>21185.91513298003</v>
      </c>
      <c r="V317" s="28">
        <v>21437.212023447595</v>
      </c>
      <c r="W317" s="28">
        <v>21730.575487703474</v>
      </c>
      <c r="X317" s="28">
        <v>21875.862545842068</v>
      </c>
      <c r="Y317" s="28">
        <v>22105.364943986639</v>
      </c>
      <c r="Z317" s="28">
        <v>22334.68007781807</v>
      </c>
      <c r="AA317" s="28">
        <v>22627.842465753984</v>
      </c>
      <c r="AB317" s="28">
        <v>22770.126052066415</v>
      </c>
      <c r="AC317" s="28">
        <v>22978.860997771437</v>
      </c>
      <c r="AD317" s="28">
        <v>23207.534719487434</v>
      </c>
      <c r="AE317" s="28">
        <v>23479.212097371546</v>
      </c>
      <c r="AF317" s="28">
        <v>23621.426643067822</v>
      </c>
      <c r="AG317" s="28">
        <v>23805.400589877656</v>
      </c>
    </row>
    <row r="318" spans="1:34" x14ac:dyDescent="0.3">
      <c r="B318" t="s">
        <v>345</v>
      </c>
      <c r="C318" s="28">
        <v>16849.64822182549</v>
      </c>
      <c r="D318" s="31">
        <v>16575.351783210848</v>
      </c>
      <c r="E318" s="29">
        <v>15955.96359507657</v>
      </c>
      <c r="F318" s="31">
        <v>15546.396388667326</v>
      </c>
      <c r="G318" s="28">
        <v>15001.461860177642</v>
      </c>
      <c r="H318" s="28">
        <v>14825.592132347616</v>
      </c>
      <c r="I318" s="28">
        <v>14605.321295740252</v>
      </c>
      <c r="J318" s="28">
        <v>14415.156938880586</v>
      </c>
      <c r="K318" s="28">
        <v>14318.883695730328</v>
      </c>
      <c r="L318" s="28">
        <v>14398.61916223407</v>
      </c>
      <c r="M318" s="28">
        <v>14241.950888777648</v>
      </c>
      <c r="N318" s="28">
        <v>14088.631824166647</v>
      </c>
      <c r="O318" s="28">
        <v>13995.490087092967</v>
      </c>
      <c r="P318" s="28">
        <v>13809.321276382792</v>
      </c>
      <c r="Q318" s="28">
        <v>13652.572440370361</v>
      </c>
      <c r="R318" s="28">
        <v>13524.341991345656</v>
      </c>
      <c r="S318" s="28">
        <v>13450.870311546449</v>
      </c>
      <c r="T318" s="28">
        <v>13322.958432301628</v>
      </c>
      <c r="U318" s="28">
        <v>13198.731717435376</v>
      </c>
      <c r="V318" s="28">
        <v>13077.739945626683</v>
      </c>
      <c r="W318" s="28">
        <v>12957.133694743548</v>
      </c>
      <c r="X318" s="28">
        <v>12862.41405451191</v>
      </c>
      <c r="Y318" s="28">
        <v>12770.213492967014</v>
      </c>
      <c r="Z318" s="28">
        <v>12679.882531570232</v>
      </c>
      <c r="AA318" s="28">
        <v>12591.488704040838</v>
      </c>
      <c r="AB318" s="28">
        <v>12503.629152074021</v>
      </c>
      <c r="AC318" s="28">
        <v>12417.831801182472</v>
      </c>
      <c r="AD318" s="28">
        <v>12333.514388546253</v>
      </c>
      <c r="AE318" s="28">
        <v>12250.743153036661</v>
      </c>
      <c r="AF318" s="28">
        <v>12168.259987623471</v>
      </c>
      <c r="AG318" s="28">
        <v>12087.71618444193</v>
      </c>
    </row>
    <row r="319" spans="1:34" x14ac:dyDescent="0.3">
      <c r="B319" t="s">
        <v>336</v>
      </c>
      <c r="C319" s="28">
        <v>677.76267276631688</v>
      </c>
      <c r="D319" s="31">
        <v>673.64914108624669</v>
      </c>
      <c r="E319" s="29">
        <v>640.34255884528341</v>
      </c>
      <c r="F319" s="31">
        <v>619.98896291278572</v>
      </c>
      <c r="G319" s="28">
        <v>627.69553108874686</v>
      </c>
      <c r="H319" s="28">
        <v>626.29394405968583</v>
      </c>
      <c r="I319" s="28">
        <v>625.42518619344946</v>
      </c>
      <c r="J319" s="28">
        <v>623.58945030902544</v>
      </c>
      <c r="K319" s="28">
        <v>624.54933519492067</v>
      </c>
      <c r="L319" s="28">
        <v>622.69565990560613</v>
      </c>
      <c r="M319" s="28">
        <v>622.46911889436876</v>
      </c>
      <c r="N319" s="28">
        <v>622.30223125304315</v>
      </c>
      <c r="O319" s="28">
        <v>623.68893473325079</v>
      </c>
      <c r="P319" s="28">
        <v>622.06062135740785</v>
      </c>
      <c r="Q319" s="28">
        <v>622.01191948622852</v>
      </c>
      <c r="R319" s="28">
        <v>621.99276172905149</v>
      </c>
      <c r="S319" s="28">
        <v>623.51549431438798</v>
      </c>
      <c r="T319" s="28">
        <v>621.98143078303247</v>
      </c>
      <c r="U319" s="28">
        <v>622.0009564509578</v>
      </c>
      <c r="V319" s="28">
        <v>622.03503310793144</v>
      </c>
      <c r="W319" s="28">
        <v>623.6044754771525</v>
      </c>
      <c r="X319" s="28">
        <v>622.12070591217673</v>
      </c>
      <c r="Y319" s="28">
        <v>622.17315642643337</v>
      </c>
      <c r="Z319" s="28">
        <v>622.23137103791237</v>
      </c>
      <c r="AA319" s="28">
        <v>623.81134554099083</v>
      </c>
      <c r="AB319" s="28">
        <v>622.34426711302046</v>
      </c>
      <c r="AC319" s="28">
        <v>622.40175520124171</v>
      </c>
      <c r="AD319" s="28">
        <v>622.46037685121462</v>
      </c>
      <c r="AE319" s="28">
        <v>624.03091046717611</v>
      </c>
      <c r="AF319" s="28">
        <v>622.58737656118649</v>
      </c>
      <c r="AG319" s="28">
        <v>623.06465894999178</v>
      </c>
    </row>
    <row r="320" spans="1:34" x14ac:dyDescent="0.3">
      <c r="B320" t="s">
        <v>337</v>
      </c>
      <c r="C320" s="28">
        <v>22.371313528528102</v>
      </c>
      <c r="D320" s="31">
        <v>20.960561545850343</v>
      </c>
      <c r="E320" s="29">
        <v>17.939743357524318</v>
      </c>
      <c r="F320" s="31">
        <v>17.939743357524318</v>
      </c>
      <c r="G320" s="28">
        <v>17.939743357524318</v>
      </c>
      <c r="H320" s="28">
        <v>17.939743357524318</v>
      </c>
      <c r="I320" s="28">
        <v>17.939743357524318</v>
      </c>
      <c r="J320" s="28">
        <v>17.939743357524318</v>
      </c>
      <c r="K320" s="28">
        <v>17.939743357524318</v>
      </c>
      <c r="L320" s="28">
        <v>17.939743357524318</v>
      </c>
      <c r="M320" s="28">
        <v>17.939743357524318</v>
      </c>
      <c r="N320" s="28">
        <v>17.939743357524318</v>
      </c>
      <c r="O320" s="28">
        <v>17.939743357524318</v>
      </c>
      <c r="P320" s="28">
        <v>17.939743357524318</v>
      </c>
      <c r="Q320" s="28">
        <v>17.939743357524318</v>
      </c>
      <c r="R320" s="28">
        <v>17.939743357524318</v>
      </c>
      <c r="S320" s="28">
        <v>17.939743357524318</v>
      </c>
      <c r="T320" s="28">
        <v>17.939743357524318</v>
      </c>
      <c r="U320" s="28">
        <v>17.939743357524318</v>
      </c>
      <c r="V320" s="28">
        <v>17.939743357524318</v>
      </c>
      <c r="W320" s="28">
        <v>17.939743357524318</v>
      </c>
      <c r="X320" s="28">
        <v>17.939743357524318</v>
      </c>
      <c r="Y320" s="28">
        <v>17.939743357524318</v>
      </c>
      <c r="Z320" s="28">
        <v>17.939743357524318</v>
      </c>
      <c r="AA320" s="28">
        <v>17.939743357524318</v>
      </c>
      <c r="AB320" s="28">
        <v>17.939743357524318</v>
      </c>
      <c r="AC320" s="28">
        <v>17.939743357524318</v>
      </c>
      <c r="AD320" s="28">
        <v>17.939743357524318</v>
      </c>
      <c r="AE320" s="28">
        <v>17.939743357524318</v>
      </c>
      <c r="AF320" s="28">
        <v>17.939743357524318</v>
      </c>
      <c r="AG320" s="28">
        <v>17.939743357524318</v>
      </c>
    </row>
    <row r="321" spans="1:33" x14ac:dyDescent="0.3">
      <c r="A321" t="s">
        <v>346</v>
      </c>
      <c r="B321" t="s">
        <v>158</v>
      </c>
      <c r="C321" s="28">
        <v>3666.0480470070293</v>
      </c>
      <c r="D321" s="31">
        <v>3561.5633857227963</v>
      </c>
      <c r="E321" s="29">
        <v>3542.3759517901381</v>
      </c>
      <c r="F321" s="31">
        <v>3446.027298608396</v>
      </c>
      <c r="G321" s="28">
        <v>3660.8706139691935</v>
      </c>
      <c r="H321" s="28">
        <v>3662.0546446626299</v>
      </c>
      <c r="I321" s="28">
        <v>3661.0819578994556</v>
      </c>
      <c r="J321" s="28">
        <v>3660.4228596790986</v>
      </c>
      <c r="K321" s="28">
        <v>3669.6855380544835</v>
      </c>
      <c r="L321" s="28">
        <v>3630.6606496154627</v>
      </c>
      <c r="M321" s="28">
        <v>3654.6840723776818</v>
      </c>
      <c r="N321" s="28">
        <v>3755.1587035498706</v>
      </c>
      <c r="O321" s="28">
        <v>3859.6148637445831</v>
      </c>
      <c r="P321" s="28">
        <v>3952.4186776263759</v>
      </c>
      <c r="Q321" s="28">
        <v>3980.5835065412966</v>
      </c>
      <c r="R321" s="28">
        <v>4005.278260560257</v>
      </c>
      <c r="S321" s="28">
        <v>4041.2644031901687</v>
      </c>
      <c r="T321" s="28">
        <v>4069.965802932169</v>
      </c>
      <c r="U321" s="28">
        <v>4107.7241103501519</v>
      </c>
      <c r="V321" s="28">
        <v>4142.4763619622054</v>
      </c>
      <c r="W321" s="28">
        <v>4183.4166387654568</v>
      </c>
      <c r="X321" s="28">
        <v>4202.1286726371018</v>
      </c>
      <c r="Y321" s="28">
        <v>4233.3229169978204</v>
      </c>
      <c r="Z321" s="28">
        <v>4264.5098500864024</v>
      </c>
      <c r="AA321" s="28">
        <v>4305.1701631697915</v>
      </c>
      <c r="AB321" s="28">
        <v>4323.2753901791093</v>
      </c>
      <c r="AC321" s="28">
        <v>4351.1834277736907</v>
      </c>
      <c r="AD321" s="28">
        <v>4382.1873550074934</v>
      </c>
      <c r="AE321" s="28">
        <v>4419.4897753776631</v>
      </c>
      <c r="AF321" s="28">
        <v>4437.394465349269</v>
      </c>
      <c r="AG321" s="28">
        <v>4462.7781490927609</v>
      </c>
    </row>
    <row r="322" spans="1:33" x14ac:dyDescent="0.3">
      <c r="B322" t="s">
        <v>345</v>
      </c>
      <c r="C322" s="28">
        <v>2187.3424406186496</v>
      </c>
      <c r="D322" s="31">
        <v>2116.5944957990205</v>
      </c>
      <c r="E322" s="29">
        <v>2069.9971699286134</v>
      </c>
      <c r="F322" s="31">
        <v>1988.7379475963187</v>
      </c>
      <c r="G322" s="28">
        <v>1965.6591953028067</v>
      </c>
      <c r="H322" s="28">
        <v>1954.0765449680637</v>
      </c>
      <c r="I322" s="28">
        <v>1927.796191137174</v>
      </c>
      <c r="J322" s="28">
        <v>1905.6648202748447</v>
      </c>
      <c r="K322" s="28">
        <v>1892.3753722776478</v>
      </c>
      <c r="L322" s="28">
        <v>1904.0956260938858</v>
      </c>
      <c r="M322" s="28">
        <v>1883.0698567818017</v>
      </c>
      <c r="N322" s="28">
        <v>1862.6934149563729</v>
      </c>
      <c r="O322" s="28">
        <v>1848.7283403795072</v>
      </c>
      <c r="P322" s="28">
        <v>1826.474276117641</v>
      </c>
      <c r="Q322" s="28">
        <v>1809.5388814708165</v>
      </c>
      <c r="R322" s="28">
        <v>1793.0069542252038</v>
      </c>
      <c r="S322" s="28">
        <v>1783.0249374720277</v>
      </c>
      <c r="T322" s="28">
        <v>1768.3102611517754</v>
      </c>
      <c r="U322" s="28">
        <v>1754.0854657169143</v>
      </c>
      <c r="V322" s="28">
        <v>1740.055656176218</v>
      </c>
      <c r="W322" s="28">
        <v>1728.7163872368096</v>
      </c>
      <c r="X322" s="28">
        <v>1718.4537621956338</v>
      </c>
      <c r="Y322" s="28">
        <v>1707.7651176251516</v>
      </c>
      <c r="Z322" s="28">
        <v>1697.1121735916049</v>
      </c>
      <c r="AA322" s="28">
        <v>1686.3573682734552</v>
      </c>
      <c r="AB322" s="28">
        <v>1676.8106922114953</v>
      </c>
      <c r="AC322" s="28">
        <v>1666.7837026108082</v>
      </c>
      <c r="AD322" s="28">
        <v>1656.7461313304993</v>
      </c>
      <c r="AE322" s="28">
        <v>1646.5926458429176</v>
      </c>
      <c r="AF322" s="28">
        <v>1637.5179687756065</v>
      </c>
      <c r="AG322" s="28">
        <v>1627.9755873661791</v>
      </c>
    </row>
    <row r="323" spans="1:33" x14ac:dyDescent="0.3">
      <c r="B323" t="s">
        <v>336</v>
      </c>
      <c r="C323" s="31">
        <v>1128.2131786886262</v>
      </c>
      <c r="D323" s="31">
        <v>1091.4377322340868</v>
      </c>
      <c r="E323" s="29">
        <v>1108.8562893497428</v>
      </c>
      <c r="F323" s="31">
        <v>1142.7872598608453</v>
      </c>
      <c r="G323" s="31">
        <v>1164.224482598335</v>
      </c>
      <c r="H323" s="31">
        <v>1166.3919094700227</v>
      </c>
      <c r="I323" s="31">
        <v>1168.7509406365893</v>
      </c>
      <c r="J323" s="31">
        <v>1170.8036788341262</v>
      </c>
      <c r="K323" s="31">
        <v>1171.816599571097</v>
      </c>
      <c r="L323" s="31">
        <v>1172.7924893500247</v>
      </c>
      <c r="M323" s="31">
        <v>1172.5182546933042</v>
      </c>
      <c r="N323" s="31">
        <v>1172.2347521307179</v>
      </c>
      <c r="O323" s="31">
        <v>1172.1340902871311</v>
      </c>
      <c r="P323" s="31">
        <v>1171.7745240493591</v>
      </c>
      <c r="Q323" s="31">
        <v>1171.538338926496</v>
      </c>
      <c r="R323" s="31">
        <v>1171.2856862805468</v>
      </c>
      <c r="S323" s="31">
        <v>1171.5797527618645</v>
      </c>
      <c r="T323" s="31">
        <v>1171.6037598522678</v>
      </c>
      <c r="U323" s="31">
        <v>1172.5668780390988</v>
      </c>
      <c r="V323" s="31">
        <v>1173.5304400075963</v>
      </c>
      <c r="W323" s="31">
        <v>1174.6183631615929</v>
      </c>
      <c r="X323" s="31">
        <v>1175.4513984125067</v>
      </c>
      <c r="Y323" s="31">
        <v>1176.3860714168638</v>
      </c>
      <c r="Z323" s="31">
        <v>1177.332968133351</v>
      </c>
      <c r="AA323" s="31">
        <v>1178.3929015663718</v>
      </c>
      <c r="AB323" s="31">
        <v>1179.2135910200766</v>
      </c>
      <c r="AC323" s="31">
        <v>1180.1376570476953</v>
      </c>
      <c r="AD323" s="31">
        <v>1181.0887846425358</v>
      </c>
      <c r="AE323" s="31">
        <v>1182.1465587673281</v>
      </c>
      <c r="AF323" s="31">
        <v>1182.9464486862109</v>
      </c>
      <c r="AG323" s="31">
        <v>1183.9341227749599</v>
      </c>
    </row>
    <row r="324" spans="1:33" x14ac:dyDescent="0.3">
      <c r="B324" t="s">
        <v>337</v>
      </c>
      <c r="C324" s="28">
        <v>3.6707745212063685</v>
      </c>
      <c r="D324" s="31">
        <v>3.4413848657619774</v>
      </c>
      <c r="E324" s="29">
        <v>2.9496054999453345</v>
      </c>
      <c r="F324" s="31">
        <v>2.9496054999453345</v>
      </c>
      <c r="G324" s="28">
        <v>2.9496054999453345</v>
      </c>
      <c r="H324" s="28">
        <v>2.9496054999453345</v>
      </c>
      <c r="I324" s="28">
        <v>2.9496054999453345</v>
      </c>
      <c r="J324" s="28">
        <v>2.9496054999453345</v>
      </c>
      <c r="K324" s="28">
        <v>2.9496054999453345</v>
      </c>
      <c r="L324" s="28">
        <v>2.9496054999453345</v>
      </c>
      <c r="M324" s="28">
        <v>2.9496054999453345</v>
      </c>
      <c r="N324" s="28">
        <v>2.9496054999453345</v>
      </c>
      <c r="O324" s="28">
        <v>2.9496054999453345</v>
      </c>
      <c r="P324" s="28">
        <v>2.9496054999453345</v>
      </c>
      <c r="Q324" s="28">
        <v>2.9496054999453345</v>
      </c>
      <c r="R324" s="28">
        <v>2.9496054999453345</v>
      </c>
      <c r="S324" s="28">
        <v>2.9496054999453345</v>
      </c>
      <c r="T324" s="28">
        <v>2.9496054999453345</v>
      </c>
      <c r="U324" s="28">
        <v>2.9496054999453345</v>
      </c>
      <c r="V324" s="28">
        <v>2.9496054999453345</v>
      </c>
      <c r="W324" s="28">
        <v>2.9496054999453345</v>
      </c>
      <c r="X324" s="28">
        <v>2.9496054999453345</v>
      </c>
      <c r="Y324" s="28">
        <v>2.9496054999453345</v>
      </c>
      <c r="Z324" s="28">
        <v>2.9496054999453345</v>
      </c>
      <c r="AA324" s="28">
        <v>2.9496054999453345</v>
      </c>
      <c r="AB324" s="28">
        <v>2.9496054999453345</v>
      </c>
      <c r="AC324" s="28">
        <v>2.9496054999453345</v>
      </c>
      <c r="AD324" s="28">
        <v>2.9496054999453345</v>
      </c>
      <c r="AE324" s="28">
        <v>2.9496054999453345</v>
      </c>
      <c r="AF324" s="28">
        <v>2.9496054999453345</v>
      </c>
      <c r="AG324" s="28">
        <v>2.9496054999453345</v>
      </c>
    </row>
    <row r="325" spans="1:33" x14ac:dyDescent="0.3">
      <c r="A325" t="s">
        <v>347</v>
      </c>
      <c r="B325" t="s">
        <v>158</v>
      </c>
      <c r="C325" s="28">
        <v>612.3230430861413</v>
      </c>
      <c r="D325" s="28">
        <v>607.47484970780772</v>
      </c>
      <c r="E325" s="29">
        <v>373.50011299510766</v>
      </c>
      <c r="F325" s="28">
        <v>420.59377772087072</v>
      </c>
      <c r="G325" s="28">
        <v>304.70275832327775</v>
      </c>
      <c r="H325" s="28">
        <v>344.71293672909115</v>
      </c>
      <c r="I325" s="28">
        <v>371.03615132496611</v>
      </c>
      <c r="J325" s="28">
        <v>401.19771876994838</v>
      </c>
      <c r="K325" s="28">
        <v>434.29970330433463</v>
      </c>
      <c r="L325" s="28">
        <v>468.30875067042331</v>
      </c>
      <c r="M325" s="28">
        <v>469.41042781558838</v>
      </c>
      <c r="N325" s="28">
        <v>512.02584357517719</v>
      </c>
      <c r="O325" s="28">
        <v>555.63657943512624</v>
      </c>
      <c r="P325" s="28">
        <v>599.27149770377389</v>
      </c>
      <c r="Q325" s="28">
        <v>606.65686916861068</v>
      </c>
      <c r="R325" s="28">
        <v>614.00463038570058</v>
      </c>
      <c r="S325" s="28">
        <v>564.27947855119533</v>
      </c>
      <c r="T325" s="28">
        <v>458.1168077806015</v>
      </c>
      <c r="U325" s="28">
        <v>470.70163115998969</v>
      </c>
      <c r="V325" s="28">
        <v>481.80617165235662</v>
      </c>
      <c r="W325" s="28">
        <v>497.19845605060311</v>
      </c>
      <c r="X325" s="28">
        <v>502.48310576495032</v>
      </c>
      <c r="Y325" s="28">
        <v>513.68379310637511</v>
      </c>
      <c r="Z325" s="28">
        <v>524.76941316337195</v>
      </c>
      <c r="AA325" s="28">
        <v>540.33329344925471</v>
      </c>
      <c r="AB325" s="28">
        <v>545.65192022943381</v>
      </c>
      <c r="AC325" s="28">
        <v>555.56566932054</v>
      </c>
      <c r="AD325" s="28">
        <v>566.70034024805284</v>
      </c>
      <c r="AE325" s="28">
        <v>580.89042896481726</v>
      </c>
      <c r="AF325" s="28">
        <v>586.44933819760399</v>
      </c>
      <c r="AG325" s="28">
        <v>595.15910414104928</v>
      </c>
    </row>
    <row r="326" spans="1:33" x14ac:dyDescent="0.3">
      <c r="B326" t="s">
        <v>345</v>
      </c>
      <c r="C326" s="28">
        <v>237.71786581708713</v>
      </c>
      <c r="D326" s="31">
        <v>226.94967478776937</v>
      </c>
      <c r="E326" s="29">
        <v>206.64531894182034</v>
      </c>
      <c r="F326" s="31">
        <v>238.29085935697557</v>
      </c>
      <c r="G326" s="28">
        <v>236.93304809353805</v>
      </c>
      <c r="H326" s="28">
        <v>239.04436397371697</v>
      </c>
      <c r="I326" s="28">
        <v>238.6955733990776</v>
      </c>
      <c r="J326" s="28">
        <v>238.07883293841712</v>
      </c>
      <c r="K326" s="28">
        <v>236.63477569019801</v>
      </c>
      <c r="L326" s="28">
        <v>237.47996433096</v>
      </c>
      <c r="M326" s="28">
        <v>236.23778330469185</v>
      </c>
      <c r="N326" s="28">
        <v>235.10513153061922</v>
      </c>
      <c r="O326" s="28">
        <v>234.00330154945669</v>
      </c>
      <c r="P326" s="28">
        <v>232.95161859323031</v>
      </c>
      <c r="Q326" s="28">
        <v>231.94382596338397</v>
      </c>
      <c r="R326" s="28">
        <v>230.95785951637333</v>
      </c>
      <c r="S326" s="28">
        <v>229.99966483597325</v>
      </c>
      <c r="T326" s="28">
        <v>229.03933352144139</v>
      </c>
      <c r="U326" s="28">
        <v>228.57660521491533</v>
      </c>
      <c r="V326" s="28">
        <v>228.13595720097584</v>
      </c>
      <c r="W326" s="28">
        <v>227.69559740079515</v>
      </c>
      <c r="X326" s="28">
        <v>227.274493280955</v>
      </c>
      <c r="Y326" s="28">
        <v>226.84554311505724</v>
      </c>
      <c r="Z326" s="28">
        <v>226.43599279126772</v>
      </c>
      <c r="AA326" s="28">
        <v>226.01838545830964</v>
      </c>
      <c r="AB326" s="28">
        <v>225.63095922728451</v>
      </c>
      <c r="AC326" s="28">
        <v>225.23149953133674</v>
      </c>
      <c r="AD326" s="28">
        <v>224.85437080645374</v>
      </c>
      <c r="AE326" s="28">
        <v>224.47168065605322</v>
      </c>
      <c r="AF326" s="28">
        <v>224.09476085217031</v>
      </c>
      <c r="AG326" s="28">
        <v>223.72772002252555</v>
      </c>
    </row>
    <row r="327" spans="1:33" x14ac:dyDescent="0.3">
      <c r="B327" t="s">
        <v>336</v>
      </c>
      <c r="C327" s="31">
        <v>75.433434136896537</v>
      </c>
      <c r="D327" s="31">
        <v>72.162728511684918</v>
      </c>
      <c r="E327" s="29">
        <v>65.172998756706576</v>
      </c>
      <c r="F327" s="31">
        <v>74.961338404704449</v>
      </c>
      <c r="G327" s="31">
        <v>77.271909517984994</v>
      </c>
      <c r="H327" s="31">
        <v>77.48700608444193</v>
      </c>
      <c r="I327" s="31">
        <v>77.892988013218911</v>
      </c>
      <c r="J327" s="31">
        <v>78.237391056465469</v>
      </c>
      <c r="K327" s="31">
        <v>78.055960216371147</v>
      </c>
      <c r="L327" s="31">
        <v>77.946542160543402</v>
      </c>
      <c r="M327" s="31">
        <v>77.997880400920764</v>
      </c>
      <c r="N327" s="31">
        <v>78.052774374614842</v>
      </c>
      <c r="O327" s="31">
        <v>78.092298425365087</v>
      </c>
      <c r="P327" s="31">
        <v>78.127564195099382</v>
      </c>
      <c r="Q327" s="31">
        <v>78.160259367788569</v>
      </c>
      <c r="R327" s="31">
        <v>78.185597675457501</v>
      </c>
      <c r="S327" s="31">
        <v>78.20803577182906</v>
      </c>
      <c r="T327" s="31">
        <v>78.226304609314582</v>
      </c>
      <c r="U327" s="31">
        <v>78.418017607261959</v>
      </c>
      <c r="V327" s="31">
        <v>78.611903824172003</v>
      </c>
      <c r="W327" s="31">
        <v>78.80066613630369</v>
      </c>
      <c r="X327" s="31">
        <v>78.99198667163013</v>
      </c>
      <c r="Y327" s="31">
        <v>79.176118639094227</v>
      </c>
      <c r="Z327" s="31">
        <v>79.363761501206938</v>
      </c>
      <c r="AA327" s="31">
        <v>79.544718768865408</v>
      </c>
      <c r="AB327" s="31">
        <v>79.734022772250952</v>
      </c>
      <c r="AC327" s="31">
        <v>79.915528120800971</v>
      </c>
      <c r="AD327" s="31">
        <v>80.102862194878213</v>
      </c>
      <c r="AE327" s="31">
        <v>80.285219601336692</v>
      </c>
      <c r="AF327" s="31">
        <v>80.46720171194039</v>
      </c>
      <c r="AG327" s="31">
        <v>80.650609501612735</v>
      </c>
    </row>
    <row r="328" spans="1:33" x14ac:dyDescent="0.3">
      <c r="B328" t="s">
        <v>337</v>
      </c>
      <c r="C328" s="28">
        <v>0</v>
      </c>
      <c r="D328" s="31">
        <v>0</v>
      </c>
      <c r="E328" s="29">
        <v>0</v>
      </c>
      <c r="F328" s="31">
        <v>0</v>
      </c>
      <c r="G328" s="28">
        <v>0</v>
      </c>
      <c r="H328" s="28">
        <v>0</v>
      </c>
      <c r="I328" s="28">
        <v>0</v>
      </c>
      <c r="J328" s="28">
        <v>0</v>
      </c>
      <c r="K328" s="28">
        <v>0</v>
      </c>
      <c r="L328" s="28">
        <v>0</v>
      </c>
      <c r="M328" s="28">
        <v>0</v>
      </c>
      <c r="N328" s="28">
        <v>0</v>
      </c>
      <c r="O328" s="28">
        <v>0</v>
      </c>
      <c r="P328" s="28">
        <v>0</v>
      </c>
      <c r="Q328" s="28">
        <v>0</v>
      </c>
      <c r="R328" s="28">
        <v>0</v>
      </c>
      <c r="S328" s="28">
        <v>0</v>
      </c>
      <c r="T328" s="28">
        <v>0</v>
      </c>
      <c r="U328" s="28">
        <v>0</v>
      </c>
      <c r="V328" s="28">
        <v>0</v>
      </c>
      <c r="W328" s="28">
        <v>0</v>
      </c>
      <c r="X328" s="28">
        <v>0</v>
      </c>
      <c r="Y328" s="28">
        <v>0</v>
      </c>
      <c r="Z328" s="28">
        <v>0</v>
      </c>
      <c r="AA328" s="28">
        <v>0</v>
      </c>
      <c r="AB328" s="28">
        <v>0</v>
      </c>
      <c r="AC328" s="28">
        <v>0</v>
      </c>
      <c r="AD328" s="28">
        <v>0</v>
      </c>
      <c r="AE328" s="28">
        <v>0</v>
      </c>
      <c r="AF328" s="28">
        <v>0</v>
      </c>
      <c r="AG328" s="28">
        <v>0</v>
      </c>
    </row>
    <row r="329" spans="1:33" x14ac:dyDescent="0.3">
      <c r="A329" t="s">
        <v>123</v>
      </c>
      <c r="B329" t="s">
        <v>123</v>
      </c>
      <c r="C329" s="28">
        <v>42869.25742798276</v>
      </c>
      <c r="D329" s="28">
        <v>42320.552750999232</v>
      </c>
      <c r="E329" s="29">
        <v>41345.504468844381</v>
      </c>
      <c r="F329" s="28">
        <v>40604.313359695239</v>
      </c>
      <c r="G329" s="28">
        <v>40725.186655503028</v>
      </c>
      <c r="H329" s="28">
        <v>40628.464203271265</v>
      </c>
      <c r="I329" s="28">
        <v>40441.135005235985</v>
      </c>
      <c r="J329" s="28">
        <v>40297.656917844972</v>
      </c>
      <c r="K329" s="28">
        <v>40334.014389523669</v>
      </c>
      <c r="L329" s="28">
        <v>40248.46074843347</v>
      </c>
      <c r="M329" s="28">
        <v>40322.282486566175</v>
      </c>
      <c r="N329" s="28">
        <v>40964.08101419812</v>
      </c>
      <c r="O329" s="28">
        <v>41752.358287312505</v>
      </c>
      <c r="P329" s="28">
        <v>42276.058714115512</v>
      </c>
      <c r="Q329" s="28">
        <v>42388.886171450518</v>
      </c>
      <c r="R329" s="28">
        <v>42504.933263992425</v>
      </c>
      <c r="S329" s="28">
        <v>42639.862227760263</v>
      </c>
      <c r="T329" s="28">
        <v>42654.393524622676</v>
      </c>
      <c r="U329" s="28">
        <v>42839.609863812162</v>
      </c>
      <c r="V329" s="28">
        <v>43002.492841863197</v>
      </c>
      <c r="W329" s="28">
        <v>43222.649115533204</v>
      </c>
      <c r="X329" s="28">
        <v>43286.070074086398</v>
      </c>
      <c r="Y329" s="28">
        <v>43455.820503137918</v>
      </c>
      <c r="Z329" s="28">
        <v>43627.207488550885</v>
      </c>
      <c r="AA329" s="28">
        <v>43879.848694879329</v>
      </c>
      <c r="AB329" s="28">
        <v>43947.305395750569</v>
      </c>
      <c r="AC329" s="28">
        <v>44098.801387417494</v>
      </c>
      <c r="AD329" s="28">
        <v>44276.078677972284</v>
      </c>
      <c r="AE329" s="28">
        <v>44508.751818942968</v>
      </c>
      <c r="AF329" s="28">
        <v>44582.033539682743</v>
      </c>
      <c r="AG329" s="28">
        <v>44711.296075026126</v>
      </c>
    </row>
    <row r="331" spans="1:33" x14ac:dyDescent="0.3">
      <c r="A331" s="8" t="s">
        <v>348</v>
      </c>
      <c r="B331" s="8"/>
      <c r="C331" s="8">
        <v>2020</v>
      </c>
      <c r="D331" s="9">
        <v>2021</v>
      </c>
      <c r="E331" s="10">
        <v>2022</v>
      </c>
      <c r="F331" s="8">
        <v>2023</v>
      </c>
      <c r="G331" s="8">
        <v>2024</v>
      </c>
      <c r="H331" s="8">
        <v>2025</v>
      </c>
      <c r="I331" s="8">
        <v>2026</v>
      </c>
      <c r="J331" s="8">
        <v>2027</v>
      </c>
      <c r="K331" s="8">
        <v>2028</v>
      </c>
      <c r="L331" s="8">
        <v>2029</v>
      </c>
      <c r="M331" s="8">
        <v>2030</v>
      </c>
      <c r="N331" s="8">
        <v>2031</v>
      </c>
      <c r="O331" s="8">
        <v>2032</v>
      </c>
      <c r="P331" s="8">
        <v>2033</v>
      </c>
      <c r="Q331" s="8">
        <v>2034</v>
      </c>
      <c r="R331" s="8">
        <v>2035</v>
      </c>
      <c r="S331" s="8">
        <v>2036</v>
      </c>
      <c r="T331" s="8">
        <v>2037</v>
      </c>
      <c r="U331" s="8">
        <v>2038</v>
      </c>
      <c r="V331" s="8">
        <v>2039</v>
      </c>
      <c r="W331" s="8">
        <v>2040</v>
      </c>
      <c r="X331" s="8">
        <v>2041</v>
      </c>
      <c r="Y331" s="8">
        <v>2042</v>
      </c>
      <c r="Z331" s="8">
        <v>2043</v>
      </c>
      <c r="AA331" s="8">
        <v>2044</v>
      </c>
      <c r="AB331" s="8">
        <v>2045</v>
      </c>
      <c r="AC331" s="8">
        <v>2046</v>
      </c>
      <c r="AD331" s="8">
        <v>2047</v>
      </c>
      <c r="AE331" s="8">
        <v>2048</v>
      </c>
      <c r="AF331" s="8">
        <v>2049</v>
      </c>
      <c r="AG331" s="8">
        <v>2050</v>
      </c>
    </row>
    <row r="332" spans="1:33" x14ac:dyDescent="0.3">
      <c r="B332" t="s">
        <v>158</v>
      </c>
      <c r="C332" s="28">
        <v>621.74022985667114</v>
      </c>
      <c r="D332" s="31">
        <v>620.39167905454883</v>
      </c>
      <c r="E332" s="29">
        <v>620.06289729653338</v>
      </c>
      <c r="F332" s="31">
        <v>610.91572063248384</v>
      </c>
      <c r="G332" s="28">
        <v>630.90992527050128</v>
      </c>
      <c r="H332" s="28">
        <v>632.56862043280466</v>
      </c>
      <c r="I332" s="28">
        <v>633.7230490012264</v>
      </c>
      <c r="J332" s="28">
        <v>635.12913850874986</v>
      </c>
      <c r="K332" s="28">
        <v>638.81514502238656</v>
      </c>
      <c r="L332" s="28">
        <v>632.67759125767941</v>
      </c>
      <c r="M332" s="28">
        <v>640.82338766652504</v>
      </c>
      <c r="N332" s="28">
        <v>664.89239249298521</v>
      </c>
      <c r="O332" s="28">
        <v>691.57430152884501</v>
      </c>
      <c r="P332" s="28">
        <v>712.95604675829873</v>
      </c>
      <c r="Q332" s="28">
        <v>721.96395647493114</v>
      </c>
      <c r="R332" s="28">
        <v>730.17822047916809</v>
      </c>
      <c r="S332" s="28">
        <v>738.4368143021037</v>
      </c>
      <c r="T332" s="28">
        <v>746.9036443868921</v>
      </c>
      <c r="U332" s="28">
        <v>756.63982617785825</v>
      </c>
      <c r="V332" s="28">
        <v>765.61471512312835</v>
      </c>
      <c r="W332" s="28">
        <v>776.09198170369552</v>
      </c>
      <c r="X332" s="28">
        <v>781.28080520864535</v>
      </c>
      <c r="Y332" s="28">
        <v>789.47731942809423</v>
      </c>
      <c r="Z332" s="28">
        <v>797.66714563635958</v>
      </c>
      <c r="AA332" s="28">
        <v>808.13723091978511</v>
      </c>
      <c r="AB332" s="28">
        <v>813.21878757380057</v>
      </c>
      <c r="AC332" s="28">
        <v>820.67360706326565</v>
      </c>
      <c r="AD332" s="28">
        <v>828.84052569597975</v>
      </c>
      <c r="AE332" s="28">
        <v>838.54328919184093</v>
      </c>
      <c r="AF332" s="28">
        <v>843.62238010956503</v>
      </c>
      <c r="AG332" s="28">
        <v>850.19287820991633</v>
      </c>
    </row>
    <row r="333" spans="1:33" x14ac:dyDescent="0.3">
      <c r="B333" t="s">
        <v>345</v>
      </c>
      <c r="C333" s="28">
        <v>601.77315077948174</v>
      </c>
      <c r="D333" s="31">
        <v>591.97684940038744</v>
      </c>
      <c r="E333" s="29">
        <v>569.85584268130606</v>
      </c>
      <c r="F333" s="31">
        <v>555.22844245240447</v>
      </c>
      <c r="G333" s="28">
        <v>535.76649500634437</v>
      </c>
      <c r="H333" s="28">
        <v>529.48543329812912</v>
      </c>
      <c r="I333" s="28">
        <v>521.618617705009</v>
      </c>
      <c r="J333" s="28">
        <v>514.8270335314495</v>
      </c>
      <c r="K333" s="28">
        <v>511.38870341894028</v>
      </c>
      <c r="L333" s="28">
        <v>514.23639865121675</v>
      </c>
      <c r="M333" s="28">
        <v>508.64110317063029</v>
      </c>
      <c r="N333" s="28">
        <v>503.16542229166595</v>
      </c>
      <c r="O333" s="28">
        <v>499.83893168189167</v>
      </c>
      <c r="P333" s="28">
        <v>493.19004558509971</v>
      </c>
      <c r="Q333" s="28">
        <v>487.59187287037003</v>
      </c>
      <c r="R333" s="28">
        <v>483.01221397663056</v>
      </c>
      <c r="S333" s="28">
        <v>480.38822541237317</v>
      </c>
      <c r="T333" s="28">
        <v>475.81994401077242</v>
      </c>
      <c r="U333" s="28">
        <v>471.383275622692</v>
      </c>
      <c r="V333" s="28">
        <v>467.06214091523867</v>
      </c>
      <c r="W333" s="28">
        <v>462.7547748122696</v>
      </c>
      <c r="X333" s="28">
        <v>459.37193051828251</v>
      </c>
      <c r="Y333" s="28">
        <v>456.07905332025047</v>
      </c>
      <c r="Z333" s="28">
        <v>452.85294755607976</v>
      </c>
      <c r="AA333" s="28">
        <v>449.69602514431563</v>
      </c>
      <c r="AB333" s="28">
        <v>446.5581840026436</v>
      </c>
      <c r="AC333" s="28">
        <v>443.49399289937401</v>
      </c>
      <c r="AD333" s="28">
        <v>440.48265673379473</v>
      </c>
      <c r="AE333" s="28">
        <v>437.52654117988078</v>
      </c>
      <c r="AF333" s="28">
        <v>434.58071384369538</v>
      </c>
      <c r="AG333" s="28">
        <v>431.70414944435464</v>
      </c>
    </row>
    <row r="334" spans="1:33" x14ac:dyDescent="0.3">
      <c r="B334" t="s">
        <v>336</v>
      </c>
      <c r="C334" s="31">
        <v>24.205809741654175</v>
      </c>
      <c r="D334" s="31">
        <v>24.058897895937381</v>
      </c>
      <c r="E334" s="29">
        <v>22.869377101617264</v>
      </c>
      <c r="F334" s="31">
        <v>22.142462961170917</v>
      </c>
      <c r="G334" s="31">
        <v>22.417697538883818</v>
      </c>
      <c r="H334" s="31">
        <v>22.367640859274495</v>
      </c>
      <c r="I334" s="31">
        <v>22.336613792623194</v>
      </c>
      <c r="J334" s="31">
        <v>22.271051796750907</v>
      </c>
      <c r="K334" s="31">
        <v>22.305333399818597</v>
      </c>
      <c r="L334" s="31">
        <v>22.239130710914505</v>
      </c>
      <c r="M334" s="31">
        <v>22.231039960513169</v>
      </c>
      <c r="N334" s="31">
        <v>22.225079687608684</v>
      </c>
      <c r="O334" s="31">
        <v>22.274604811901813</v>
      </c>
      <c r="P334" s="31">
        <v>22.216450762764566</v>
      </c>
      <c r="Q334" s="31">
        <v>22.214711410222446</v>
      </c>
      <c r="R334" s="31">
        <v>22.214027204608982</v>
      </c>
      <c r="S334" s="31">
        <v>22.268410511228144</v>
      </c>
      <c r="T334" s="31">
        <v>22.213622527965445</v>
      </c>
      <c r="U334" s="31">
        <v>22.214319873248492</v>
      </c>
      <c r="V334" s="31">
        <v>22.215536896711836</v>
      </c>
      <c r="W334" s="31">
        <v>22.271588409898303</v>
      </c>
      <c r="X334" s="31">
        <v>22.218596639720598</v>
      </c>
      <c r="Y334" s="31">
        <v>22.220469872372622</v>
      </c>
      <c r="Z334" s="31">
        <v>22.222548965639728</v>
      </c>
      <c r="AA334" s="31">
        <v>22.278976626463958</v>
      </c>
      <c r="AB334" s="31">
        <v>22.22658096832216</v>
      </c>
      <c r="AC334" s="31">
        <v>22.22863411433006</v>
      </c>
      <c r="AD334" s="31">
        <v>22.230727744686238</v>
      </c>
      <c r="AE334" s="31">
        <v>22.286818230970574</v>
      </c>
      <c r="AF334" s="31">
        <v>22.235263448613804</v>
      </c>
      <c r="AG334" s="31">
        <v>22.252309248213994</v>
      </c>
    </row>
    <row r="335" spans="1:33" x14ac:dyDescent="0.3">
      <c r="B335" t="s">
        <v>337</v>
      </c>
      <c r="C335" s="28">
        <v>0.79897548316171796</v>
      </c>
      <c r="D335" s="31">
        <v>0.74859148378036944</v>
      </c>
      <c r="E335" s="29">
        <v>0.64070511991158274</v>
      </c>
      <c r="F335" s="31">
        <v>0.64070511991158274</v>
      </c>
      <c r="G335" s="28">
        <v>0.64070511991158274</v>
      </c>
      <c r="H335" s="28">
        <v>0.64070511991158274</v>
      </c>
      <c r="I335" s="28">
        <v>0.64070511991158274</v>
      </c>
      <c r="J335" s="28">
        <v>0.64070511991158274</v>
      </c>
      <c r="K335" s="28">
        <v>0.64070511991158274</v>
      </c>
      <c r="L335" s="28">
        <v>0.64070511991158274</v>
      </c>
      <c r="M335" s="28">
        <v>0.64070511991158274</v>
      </c>
      <c r="N335" s="28">
        <v>0.64070511991158274</v>
      </c>
      <c r="O335" s="28">
        <v>0.64070511991158274</v>
      </c>
      <c r="P335" s="28">
        <v>0.64070511991158274</v>
      </c>
      <c r="Q335" s="28">
        <v>0.64070511991158274</v>
      </c>
      <c r="R335" s="28">
        <v>0.64070511991158274</v>
      </c>
      <c r="S335" s="28">
        <v>0.64070511991158274</v>
      </c>
      <c r="T335" s="28">
        <v>0.64070511991158274</v>
      </c>
      <c r="U335" s="28">
        <v>0.64070511991158274</v>
      </c>
      <c r="V335" s="28">
        <v>0.64070511991158274</v>
      </c>
      <c r="W335" s="28">
        <v>0.64070511991158274</v>
      </c>
      <c r="X335" s="28">
        <v>0.64070511991158274</v>
      </c>
      <c r="Y335" s="28">
        <v>0.64070511991158274</v>
      </c>
      <c r="Z335" s="28">
        <v>0.64070511991158274</v>
      </c>
      <c r="AA335" s="28">
        <v>0.64070511991158274</v>
      </c>
      <c r="AB335" s="28">
        <v>0.64070511991158274</v>
      </c>
      <c r="AC335" s="28">
        <v>0.64070511991158274</v>
      </c>
      <c r="AD335" s="28">
        <v>0.64070511991158274</v>
      </c>
      <c r="AE335" s="28">
        <v>0.64070511991158274</v>
      </c>
      <c r="AF335" s="28">
        <v>0.64070511991158274</v>
      </c>
      <c r="AG335" s="28">
        <v>0.64070511991158274</v>
      </c>
    </row>
    <row r="336" spans="1:33" x14ac:dyDescent="0.3">
      <c r="B336" t="s">
        <v>123</v>
      </c>
      <c r="C336" s="28">
        <v>1248.5181658609686</v>
      </c>
      <c r="D336" s="31">
        <v>1237.176017834654</v>
      </c>
      <c r="E336" s="29">
        <v>1213.4288221993684</v>
      </c>
      <c r="F336" s="31">
        <v>1188.9273311659708</v>
      </c>
      <c r="G336" s="28">
        <v>1189.7348229356412</v>
      </c>
      <c r="H336" s="28">
        <v>1185.06239971012</v>
      </c>
      <c r="I336" s="28">
        <v>1178.3189856187703</v>
      </c>
      <c r="J336" s="28">
        <v>1172.867928956862</v>
      </c>
      <c r="K336" s="28">
        <v>1173.1498869610573</v>
      </c>
      <c r="L336" s="28">
        <v>1169.7938257397223</v>
      </c>
      <c r="M336" s="28">
        <v>1172.3362359175803</v>
      </c>
      <c r="N336" s="28">
        <v>1190.9235995921715</v>
      </c>
      <c r="O336" s="28">
        <v>1214.3285431425502</v>
      </c>
      <c r="P336" s="28">
        <v>1229.0032482260744</v>
      </c>
      <c r="Q336" s="28">
        <v>1232.4112458754353</v>
      </c>
      <c r="R336" s="28">
        <v>1236.0451667803193</v>
      </c>
      <c r="S336" s="28">
        <v>1241.7341553456167</v>
      </c>
      <c r="T336" s="28">
        <v>1245.5779160455418</v>
      </c>
      <c r="U336" s="28">
        <v>1250.8781267937104</v>
      </c>
      <c r="V336" s="28">
        <v>1255.5330980549907</v>
      </c>
      <c r="W336" s="28">
        <v>1261.7590500457752</v>
      </c>
      <c r="X336" s="28">
        <v>1263.5120374865601</v>
      </c>
      <c r="Y336" s="28">
        <v>1268.4175477406291</v>
      </c>
      <c r="Z336" s="28">
        <v>1273.3833472779909</v>
      </c>
      <c r="AA336" s="28">
        <v>1280.7529378104762</v>
      </c>
      <c r="AB336" s="28">
        <v>1282.644257664678</v>
      </c>
      <c r="AC336" s="28">
        <v>1287.0369391968813</v>
      </c>
      <c r="AD336" s="28">
        <v>1292.1946152943724</v>
      </c>
      <c r="AE336" s="28">
        <v>1298.997353722604</v>
      </c>
      <c r="AF336" s="28">
        <v>1301.0790625217858</v>
      </c>
      <c r="AG336" s="28">
        <v>1304.7900420223966</v>
      </c>
    </row>
    <row r="337" spans="1:35" x14ac:dyDescent="0.3">
      <c r="A337" s="8" t="s">
        <v>349</v>
      </c>
      <c r="B337" s="8"/>
      <c r="C337" s="8">
        <v>2020</v>
      </c>
      <c r="D337" s="9">
        <v>2021</v>
      </c>
      <c r="E337" s="10">
        <v>2022</v>
      </c>
      <c r="F337" s="8">
        <v>2023</v>
      </c>
      <c r="G337" s="8">
        <v>2024</v>
      </c>
      <c r="H337" s="8">
        <v>2025</v>
      </c>
      <c r="I337" s="8">
        <v>2026</v>
      </c>
      <c r="J337" s="8">
        <v>2027</v>
      </c>
      <c r="K337" s="8">
        <v>2028</v>
      </c>
      <c r="L337" s="8">
        <v>2029</v>
      </c>
      <c r="M337" s="8">
        <v>2030</v>
      </c>
      <c r="N337" s="8">
        <v>2031</v>
      </c>
      <c r="O337" s="8">
        <v>2032</v>
      </c>
      <c r="P337" s="8">
        <v>2033</v>
      </c>
      <c r="Q337" s="8">
        <v>2034</v>
      </c>
      <c r="R337" s="8">
        <v>2035</v>
      </c>
      <c r="S337" s="8">
        <v>2036</v>
      </c>
      <c r="T337" s="8">
        <v>2037</v>
      </c>
      <c r="U337" s="8">
        <v>2038</v>
      </c>
      <c r="V337" s="8">
        <v>2039</v>
      </c>
      <c r="W337" s="8">
        <v>2040</v>
      </c>
      <c r="X337" s="8">
        <v>2041</v>
      </c>
      <c r="Y337" s="8">
        <v>2042</v>
      </c>
      <c r="Z337" s="8">
        <v>2043</v>
      </c>
      <c r="AA337" s="8">
        <v>2044</v>
      </c>
      <c r="AB337" s="8">
        <v>2045</v>
      </c>
      <c r="AC337" s="8">
        <v>2046</v>
      </c>
      <c r="AD337" s="8">
        <v>2047</v>
      </c>
      <c r="AE337" s="8">
        <v>2048</v>
      </c>
      <c r="AF337" s="8">
        <v>2049</v>
      </c>
      <c r="AG337" s="8">
        <v>2050</v>
      </c>
    </row>
    <row r="338" spans="1:35" x14ac:dyDescent="0.3">
      <c r="B338" t="s">
        <v>158</v>
      </c>
      <c r="C338" s="28">
        <v>13.834143573611431</v>
      </c>
      <c r="D338" s="31">
        <v>13.439861832916213</v>
      </c>
      <c r="E338" s="29">
        <v>13.367456421849578</v>
      </c>
      <c r="F338" s="31">
        <v>13.003876598522249</v>
      </c>
      <c r="G338" s="28">
        <v>13.814606090449788</v>
      </c>
      <c r="H338" s="28">
        <v>13.819074130802377</v>
      </c>
      <c r="I338" s="28">
        <v>13.815403614714926</v>
      </c>
      <c r="J338" s="28">
        <v>13.812916451619239</v>
      </c>
      <c r="K338" s="28">
        <v>13.847869954922579</v>
      </c>
      <c r="L338" s="28">
        <v>13.700606224964011</v>
      </c>
      <c r="M338" s="28">
        <v>13.791260650481819</v>
      </c>
      <c r="N338" s="28">
        <v>14.170410202074983</v>
      </c>
      <c r="O338" s="28">
        <v>14.564584391488992</v>
      </c>
      <c r="P338" s="28">
        <v>14.914787462741041</v>
      </c>
      <c r="Q338" s="28">
        <v>15.021069836004893</v>
      </c>
      <c r="R338" s="28">
        <v>15.114257587019837</v>
      </c>
      <c r="S338" s="28">
        <v>15.250054351661014</v>
      </c>
      <c r="T338" s="28">
        <v>15.35836152049875</v>
      </c>
      <c r="U338" s="28">
        <v>15.500845699434535</v>
      </c>
      <c r="V338" s="28">
        <v>15.631986271555492</v>
      </c>
      <c r="W338" s="28">
        <v>15.786477882133799</v>
      </c>
      <c r="X338" s="28">
        <v>15.857089330706044</v>
      </c>
      <c r="Y338" s="28">
        <v>15.974803460369133</v>
      </c>
      <c r="Z338" s="28">
        <v>16.092490000326048</v>
      </c>
      <c r="AA338" s="28">
        <v>16.245925144036949</v>
      </c>
      <c r="AB338" s="28">
        <v>16.314246755392865</v>
      </c>
      <c r="AC338" s="28">
        <v>16.419560104806379</v>
      </c>
      <c r="AD338" s="28">
        <v>16.536556056632051</v>
      </c>
      <c r="AE338" s="28">
        <v>16.677319907085522</v>
      </c>
      <c r="AF338" s="28">
        <v>16.744884774902904</v>
      </c>
      <c r="AG338" s="28">
        <v>16.840672260727398</v>
      </c>
    </row>
    <row r="339" spans="1:35" x14ac:dyDescent="0.3">
      <c r="B339" t="s">
        <v>345</v>
      </c>
      <c r="C339" s="28">
        <v>8.2541224174288654</v>
      </c>
      <c r="D339" s="31">
        <v>7.9871490407510208</v>
      </c>
      <c r="E339" s="29">
        <v>7.8113100752023144</v>
      </c>
      <c r="F339" s="31">
        <v>7.5046715003634672</v>
      </c>
      <c r="G339" s="28">
        <v>7.4175818690671953</v>
      </c>
      <c r="H339" s="28">
        <v>7.3738737545964668</v>
      </c>
      <c r="I339" s="28">
        <v>7.2747026080648078</v>
      </c>
      <c r="J339" s="28">
        <v>7.1911880010371503</v>
      </c>
      <c r="K339" s="28">
        <v>7.1410391406703688</v>
      </c>
      <c r="L339" s="28">
        <v>7.1852665135618334</v>
      </c>
      <c r="M339" s="28">
        <v>7.1059239878558556</v>
      </c>
      <c r="N339" s="28">
        <v>7.0290317545523502</v>
      </c>
      <c r="O339" s="28">
        <v>6.9763333599226689</v>
      </c>
      <c r="P339" s="28">
        <v>6.8923557589344941</v>
      </c>
      <c r="Q339" s="28">
        <v>6.8284486093238357</v>
      </c>
      <c r="R339" s="28">
        <v>6.7660639782083161</v>
      </c>
      <c r="S339" s="28">
        <v>6.7283959904604815</v>
      </c>
      <c r="T339" s="28">
        <v>6.6728689100066996</v>
      </c>
      <c r="U339" s="28">
        <v>6.6191904366676013</v>
      </c>
      <c r="V339" s="28">
        <v>6.5662477591555399</v>
      </c>
      <c r="W339" s="28">
        <v>6.523458065044565</v>
      </c>
      <c r="X339" s="28">
        <v>6.4847311780967312</v>
      </c>
      <c r="Y339" s="28">
        <v>6.4443966702835906</v>
      </c>
      <c r="Z339" s="28">
        <v>6.4041968814777546</v>
      </c>
      <c r="AA339" s="28">
        <v>6.3636127104658691</v>
      </c>
      <c r="AB339" s="28">
        <v>6.3275875177792278</v>
      </c>
      <c r="AC339" s="28">
        <v>6.2897498211728609</v>
      </c>
      <c r="AD339" s="28">
        <v>6.2518721936999979</v>
      </c>
      <c r="AE339" s="28">
        <v>6.2135571541242172</v>
      </c>
      <c r="AF339" s="28">
        <v>6.1793130897192698</v>
      </c>
      <c r="AG339" s="28">
        <v>6.1433041032686004</v>
      </c>
    </row>
    <row r="340" spans="1:35" x14ac:dyDescent="0.3">
      <c r="B340" t="s">
        <v>336</v>
      </c>
      <c r="C340" s="31">
        <v>4.2574082214665134</v>
      </c>
      <c r="D340" s="31">
        <v>4.1186329518267426</v>
      </c>
      <c r="E340" s="29">
        <v>4.1843633560367657</v>
      </c>
      <c r="F340" s="31">
        <v>4.3124047541918689</v>
      </c>
      <c r="G340" s="31">
        <v>4.3932999343333394</v>
      </c>
      <c r="H340" s="31">
        <v>4.4014789036604629</v>
      </c>
      <c r="I340" s="31">
        <v>4.4103809080626011</v>
      </c>
      <c r="J340" s="31">
        <v>4.4181270899400991</v>
      </c>
      <c r="K340" s="31">
        <v>4.4219494323437623</v>
      </c>
      <c r="L340" s="31">
        <v>4.4256320352831118</v>
      </c>
      <c r="M340" s="31">
        <v>4.4245971875219032</v>
      </c>
      <c r="N340" s="31">
        <v>4.4235273665310109</v>
      </c>
      <c r="O340" s="31">
        <v>4.4231475105174756</v>
      </c>
      <c r="P340" s="31">
        <v>4.4217906567900345</v>
      </c>
      <c r="Q340" s="31">
        <v>4.420899392175456</v>
      </c>
      <c r="R340" s="31">
        <v>4.4199459859643273</v>
      </c>
      <c r="S340" s="31">
        <v>4.4210556707994888</v>
      </c>
      <c r="T340" s="31">
        <v>4.4211462635934637</v>
      </c>
      <c r="U340" s="31">
        <v>4.4247806718456557</v>
      </c>
      <c r="V340" s="31">
        <v>4.4284167547456468</v>
      </c>
      <c r="W340" s="31">
        <v>4.4325221251380862</v>
      </c>
      <c r="X340" s="31">
        <v>4.4356656543868178</v>
      </c>
      <c r="Y340" s="31">
        <v>4.4391927223277881</v>
      </c>
      <c r="Z340" s="31">
        <v>4.4427659174843432</v>
      </c>
      <c r="AA340" s="31">
        <v>4.4467656662881954</v>
      </c>
      <c r="AB340" s="31">
        <v>4.4498626076229302</v>
      </c>
      <c r="AC340" s="31">
        <v>4.4533496492365856</v>
      </c>
      <c r="AD340" s="31">
        <v>4.4569388099718328</v>
      </c>
      <c r="AE340" s="31">
        <v>4.4609304104427476</v>
      </c>
      <c r="AF340" s="31">
        <v>4.4639488629668334</v>
      </c>
      <c r="AG340" s="31">
        <v>4.4676759349998489</v>
      </c>
    </row>
    <row r="341" spans="1:35" x14ac:dyDescent="0.3">
      <c r="B341" t="s">
        <v>337</v>
      </c>
      <c r="C341" s="28">
        <v>1.3851979325307051E-2</v>
      </c>
      <c r="D341" s="31">
        <v>1.2986357984007463E-2</v>
      </c>
      <c r="E341" s="29">
        <v>1.1130586792246546E-2</v>
      </c>
      <c r="F341" s="31">
        <v>1.1130586792246546E-2</v>
      </c>
      <c r="G341" s="28">
        <v>1.1130586792246546E-2</v>
      </c>
      <c r="H341" s="28">
        <v>1.1130586792246546E-2</v>
      </c>
      <c r="I341" s="28">
        <v>1.1130586792246546E-2</v>
      </c>
      <c r="J341" s="28">
        <v>1.1130586792246546E-2</v>
      </c>
      <c r="K341" s="28">
        <v>1.1130586792246546E-2</v>
      </c>
      <c r="L341" s="28">
        <v>1.1130586792246546E-2</v>
      </c>
      <c r="M341" s="28">
        <v>1.1130586792246546E-2</v>
      </c>
      <c r="N341" s="28">
        <v>1.1130586792246546E-2</v>
      </c>
      <c r="O341" s="28">
        <v>1.1130586792246546E-2</v>
      </c>
      <c r="P341" s="28">
        <v>1.1130586792246546E-2</v>
      </c>
      <c r="Q341" s="28">
        <v>1.1130586792246546E-2</v>
      </c>
      <c r="R341" s="28">
        <v>1.1130586792246546E-2</v>
      </c>
      <c r="S341" s="28">
        <v>1.1130586792246546E-2</v>
      </c>
      <c r="T341" s="28">
        <v>1.1130586792246546E-2</v>
      </c>
      <c r="U341" s="28">
        <v>1.1130586792246546E-2</v>
      </c>
      <c r="V341" s="28">
        <v>1.1130586792246546E-2</v>
      </c>
      <c r="W341" s="28">
        <v>1.1130586792246546E-2</v>
      </c>
      <c r="X341" s="28">
        <v>1.1130586792246546E-2</v>
      </c>
      <c r="Y341" s="28">
        <v>1.1130586792246546E-2</v>
      </c>
      <c r="Z341" s="28">
        <v>1.1130586792246546E-2</v>
      </c>
      <c r="AA341" s="28">
        <v>1.1130586792246546E-2</v>
      </c>
      <c r="AB341" s="28">
        <v>1.1130586792246546E-2</v>
      </c>
      <c r="AC341" s="28">
        <v>1.1130586792246546E-2</v>
      </c>
      <c r="AD341" s="28">
        <v>1.1130586792246546E-2</v>
      </c>
      <c r="AE341" s="28">
        <v>1.1130586792246546E-2</v>
      </c>
      <c r="AF341" s="28">
        <v>1.1130586792246546E-2</v>
      </c>
      <c r="AG341" s="28">
        <v>1.1130586792246546E-2</v>
      </c>
    </row>
    <row r="342" spans="1:35" x14ac:dyDescent="0.3">
      <c r="B342" t="s">
        <v>123</v>
      </c>
      <c r="C342" s="28">
        <v>26.359526191832114</v>
      </c>
      <c r="D342" s="31">
        <v>25.558630183477987</v>
      </c>
      <c r="E342" s="29">
        <v>25.374260439880906</v>
      </c>
      <c r="F342" s="31">
        <v>24.832083439869834</v>
      </c>
      <c r="G342" s="28">
        <v>25.636618480642571</v>
      </c>
      <c r="H342" s="28">
        <v>25.605557375851554</v>
      </c>
      <c r="I342" s="28">
        <v>25.511617717634586</v>
      </c>
      <c r="J342" s="28">
        <v>25.433362129388737</v>
      </c>
      <c r="K342" s="28">
        <v>25.421989114728959</v>
      </c>
      <c r="L342" s="28">
        <v>25.322635360601204</v>
      </c>
      <c r="M342" s="28">
        <v>25.332912412651826</v>
      </c>
      <c r="N342" s="28">
        <v>25.634099909950592</v>
      </c>
      <c r="O342" s="28">
        <v>25.975195848721384</v>
      </c>
      <c r="P342" s="28">
        <v>26.240064465257817</v>
      </c>
      <c r="Q342" s="28">
        <v>26.281548424296432</v>
      </c>
      <c r="R342" s="28">
        <v>26.311398137984732</v>
      </c>
      <c r="S342" s="28">
        <v>26.410636599713232</v>
      </c>
      <c r="T342" s="28">
        <v>26.463507280891161</v>
      </c>
      <c r="U342" s="28">
        <v>26.555947394740041</v>
      </c>
      <c r="V342" s="28">
        <v>26.637781372248927</v>
      </c>
      <c r="W342" s="28">
        <v>26.753588659108697</v>
      </c>
      <c r="X342" s="28">
        <v>26.788616749981841</v>
      </c>
      <c r="Y342" s="28">
        <v>26.86952343977276</v>
      </c>
      <c r="Z342" s="28">
        <v>26.950583386080396</v>
      </c>
      <c r="AA342" s="28">
        <v>27.06743410758326</v>
      </c>
      <c r="AB342" s="28">
        <v>27.102827467587272</v>
      </c>
      <c r="AC342" s="28">
        <v>27.173790162008075</v>
      </c>
      <c r="AD342" s="28">
        <v>27.256497647096133</v>
      </c>
      <c r="AE342" s="28">
        <v>27.362938058444733</v>
      </c>
      <c r="AF342" s="28">
        <v>27.399277314381255</v>
      </c>
      <c r="AG342" s="28">
        <v>27.462782885788098</v>
      </c>
      <c r="AH342" s="5"/>
      <c r="AI342" s="37"/>
    </row>
    <row r="344" spans="1:35" x14ac:dyDescent="0.3">
      <c r="A344" s="8" t="s">
        <v>350</v>
      </c>
      <c r="B344" s="8"/>
      <c r="C344" s="8">
        <v>2020</v>
      </c>
      <c r="D344" s="9">
        <v>2021</v>
      </c>
      <c r="E344" s="10">
        <v>2022</v>
      </c>
      <c r="F344" s="8">
        <v>2023</v>
      </c>
      <c r="G344" s="8">
        <v>2024</v>
      </c>
      <c r="H344" s="8">
        <v>2025</v>
      </c>
      <c r="I344" s="8">
        <v>2026</v>
      </c>
      <c r="J344" s="8">
        <v>2027</v>
      </c>
      <c r="K344" s="8">
        <v>2028</v>
      </c>
      <c r="L344" s="8">
        <v>2029</v>
      </c>
      <c r="M344" s="8">
        <v>2030</v>
      </c>
      <c r="N344" s="8">
        <v>2031</v>
      </c>
      <c r="O344" s="8">
        <v>2032</v>
      </c>
      <c r="P344" s="8">
        <v>2033</v>
      </c>
      <c r="Q344" s="8">
        <v>2034</v>
      </c>
      <c r="R344" s="8">
        <v>2035</v>
      </c>
      <c r="S344" s="8">
        <v>2036</v>
      </c>
      <c r="T344" s="8">
        <v>2037</v>
      </c>
      <c r="U344" s="8">
        <v>2038</v>
      </c>
      <c r="V344" s="8">
        <v>2039</v>
      </c>
      <c r="W344" s="8">
        <v>2040</v>
      </c>
      <c r="X344" s="8">
        <v>2041</v>
      </c>
      <c r="Y344" s="8">
        <v>2042</v>
      </c>
      <c r="Z344" s="8">
        <v>2043</v>
      </c>
      <c r="AA344" s="8">
        <v>2044</v>
      </c>
      <c r="AB344" s="8">
        <v>2045</v>
      </c>
      <c r="AC344" s="8">
        <v>2046</v>
      </c>
      <c r="AD344" s="8">
        <v>2047</v>
      </c>
      <c r="AE344" s="8">
        <v>2048</v>
      </c>
      <c r="AF344" s="8">
        <v>2049</v>
      </c>
      <c r="AG344" s="8">
        <v>2050</v>
      </c>
    </row>
    <row r="345" spans="1:35" x14ac:dyDescent="0.3">
      <c r="B345" t="s">
        <v>351</v>
      </c>
      <c r="C345" s="28">
        <v>4836.7259999999987</v>
      </c>
      <c r="D345" s="31">
        <v>4825.5707139999995</v>
      </c>
      <c r="E345" s="29">
        <v>4602.8509296730244</v>
      </c>
      <c r="F345" s="31">
        <v>4567.6071039957087</v>
      </c>
      <c r="G345" s="28">
        <v>4731.3101426029161</v>
      </c>
      <c r="H345" s="28">
        <v>4755.512613717</v>
      </c>
      <c r="I345" s="28">
        <v>4751.044801154645</v>
      </c>
      <c r="J345" s="28">
        <v>4743.993780601696</v>
      </c>
      <c r="K345" s="28">
        <v>4760.69798405447</v>
      </c>
      <c r="L345" s="28">
        <v>4702.100129091079</v>
      </c>
      <c r="M345" s="28">
        <v>4745.8305568429987</v>
      </c>
      <c r="N345" s="28">
        <v>4921.7233246690639</v>
      </c>
      <c r="O345" s="28">
        <v>5096.7015909903894</v>
      </c>
      <c r="P345" s="28">
        <v>5265.2764376644864</v>
      </c>
      <c r="Q345" s="28">
        <v>5312.4777270780951</v>
      </c>
      <c r="R345" s="28">
        <v>5353.9306810597955</v>
      </c>
      <c r="S345" s="28">
        <v>5395.1261122904089</v>
      </c>
      <c r="T345" s="28">
        <v>5436.0644513468205</v>
      </c>
      <c r="U345" s="28">
        <v>5486.2340208052874</v>
      </c>
      <c r="V345" s="28">
        <v>5530.892833385682</v>
      </c>
      <c r="W345" s="28">
        <v>5586.3241849664737</v>
      </c>
      <c r="X345" s="28">
        <v>5603.7279828634128</v>
      </c>
      <c r="Y345" s="28">
        <v>5642.7598503463905</v>
      </c>
      <c r="Z345" s="28">
        <v>5681.725324561171</v>
      </c>
      <c r="AA345" s="28">
        <v>5736.8454576972872</v>
      </c>
      <c r="AB345" s="28">
        <v>5753.7165461303093</v>
      </c>
      <c r="AC345" s="28">
        <v>5787.4259511203545</v>
      </c>
      <c r="AD345" s="28">
        <v>5826.134151420868</v>
      </c>
      <c r="AE345" s="28">
        <v>5875.5567966121034</v>
      </c>
      <c r="AF345" s="28">
        <v>5892.578833216905</v>
      </c>
      <c r="AG345" s="28">
        <v>5920.3319130294758</v>
      </c>
    </row>
    <row r="346" spans="1:35" x14ac:dyDescent="0.3">
      <c r="B346" t="s">
        <v>352</v>
      </c>
      <c r="C346" s="28">
        <v>45441.764000000017</v>
      </c>
      <c r="D346" s="31">
        <v>45556.943575400001</v>
      </c>
      <c r="E346" s="29">
        <v>44238.476999999999</v>
      </c>
      <c r="F346" s="31">
        <v>42629.437000000005</v>
      </c>
      <c r="G346" s="28">
        <v>40875.687172099089</v>
      </c>
      <c r="H346" s="28">
        <v>41304.975374232483</v>
      </c>
      <c r="I346" s="28">
        <v>40672.717294511822</v>
      </c>
      <c r="J346" s="28">
        <v>40047.463612227766</v>
      </c>
      <c r="K346" s="28">
        <v>39516.556685860283</v>
      </c>
      <c r="L346" s="28">
        <v>39836.034550908866</v>
      </c>
      <c r="M346" s="28">
        <v>39344.268588239916</v>
      </c>
      <c r="N346" s="28">
        <v>38864.863806898968</v>
      </c>
      <c r="O346" s="28">
        <v>38410.922810314252</v>
      </c>
      <c r="P346" s="28">
        <v>37978.043959054812</v>
      </c>
      <c r="Q346" s="28">
        <v>37562.543654988025</v>
      </c>
      <c r="R346" s="28">
        <v>37161.525386282345</v>
      </c>
      <c r="S346" s="28">
        <v>36772.763895018426</v>
      </c>
      <c r="T346" s="28">
        <v>36389.846045035963</v>
      </c>
      <c r="U346" s="28">
        <v>36016.264819159456</v>
      </c>
      <c r="V346" s="28">
        <v>35651.011905860752</v>
      </c>
      <c r="W346" s="28">
        <v>35293.299331923045</v>
      </c>
      <c r="X346" s="28">
        <v>35001.95404110026</v>
      </c>
      <c r="Y346" s="28">
        <v>34715.950426757285</v>
      </c>
      <c r="Z346" s="28">
        <v>34434.905054487928</v>
      </c>
      <c r="AA346" s="28">
        <v>34158.501041527081</v>
      </c>
      <c r="AB346" s="28">
        <v>33886.471977344248</v>
      </c>
      <c r="AC346" s="28">
        <v>33618.590053752916</v>
      </c>
      <c r="AD346" s="28">
        <v>33354.657272551856</v>
      </c>
      <c r="AE346" s="28">
        <v>33094.498907951915</v>
      </c>
      <c r="AF346" s="28">
        <v>32837.958625307736</v>
      </c>
      <c r="AG346" s="28">
        <v>32584.894819978261</v>
      </c>
    </row>
    <row r="347" spans="1:35" x14ac:dyDescent="0.3">
      <c r="B347" t="s">
        <v>353</v>
      </c>
      <c r="C347" s="28">
        <v>3882.5660000000016</v>
      </c>
      <c r="D347" s="31">
        <v>3964.8109999999997</v>
      </c>
      <c r="E347" s="29">
        <v>3821.1559999999999</v>
      </c>
      <c r="F347" s="31">
        <v>3654.0340000000006</v>
      </c>
      <c r="G347" s="28">
        <v>3534.0645265696967</v>
      </c>
      <c r="H347" s="28">
        <v>3574.9147901082138</v>
      </c>
      <c r="I347" s="28">
        <v>3528.6375685682142</v>
      </c>
      <c r="J347" s="28">
        <v>3496.2780663937747</v>
      </c>
      <c r="K347" s="28">
        <v>3481.3147068367352</v>
      </c>
      <c r="L347" s="28">
        <v>3511.7140425334815</v>
      </c>
      <c r="M347" s="28">
        <v>3470.6048311501777</v>
      </c>
      <c r="N347" s="28">
        <v>3430.5209954009124</v>
      </c>
      <c r="O347" s="28">
        <v>3392.6471989084148</v>
      </c>
      <c r="P347" s="28">
        <v>3356.5983945966955</v>
      </c>
      <c r="Q347" s="28">
        <v>3322.0520756032697</v>
      </c>
      <c r="R347" s="28">
        <v>3288.7545780534288</v>
      </c>
      <c r="S347" s="28">
        <v>3256.5110399948167</v>
      </c>
      <c r="T347" s="28">
        <v>3224.8504748339005</v>
      </c>
      <c r="U347" s="28">
        <v>3193.9872911665789</v>
      </c>
      <c r="V347" s="28">
        <v>3163.833418152135</v>
      </c>
      <c r="W347" s="28">
        <v>3134.3201190566933</v>
      </c>
      <c r="X347" s="28">
        <v>3110.6765429546649</v>
      </c>
      <c r="Y347" s="28">
        <v>3087.4877910328842</v>
      </c>
      <c r="Z347" s="28">
        <v>3064.7205414983564</v>
      </c>
      <c r="AA347" s="28">
        <v>3042.3473124045495</v>
      </c>
      <c r="AB347" s="28">
        <v>3020.3450486419742</v>
      </c>
      <c r="AC347" s="28">
        <v>2998.6940784890085</v>
      </c>
      <c r="AD347" s="28">
        <v>2977.3773404820809</v>
      </c>
      <c r="AE347" s="28">
        <v>2956.3798084364589</v>
      </c>
      <c r="AF347" s="28">
        <v>2935.6880620937277</v>
      </c>
      <c r="AG347" s="28">
        <v>2915.2899650968161</v>
      </c>
    </row>
    <row r="348" spans="1:35" x14ac:dyDescent="0.3">
      <c r="B348" t="s">
        <v>354</v>
      </c>
      <c r="C348" s="28">
        <v>26028.934000000012</v>
      </c>
      <c r="D348" s="31">
        <v>25732.888575400004</v>
      </c>
      <c r="E348" s="29">
        <v>25132.696999999996</v>
      </c>
      <c r="F348" s="31">
        <v>24359.267000000007</v>
      </c>
      <c r="G348" s="28">
        <v>23205.364539250604</v>
      </c>
      <c r="H348" s="28">
        <v>23430.401423691408</v>
      </c>
      <c r="I348" s="28">
        <v>23029.529451670754</v>
      </c>
      <c r="J348" s="28">
        <v>22566.07328025889</v>
      </c>
      <c r="K348" s="28">
        <v>22109.983151676606</v>
      </c>
      <c r="L348" s="28">
        <v>22277.464338241458</v>
      </c>
      <c r="M348" s="28">
        <v>21991.244432489031</v>
      </c>
      <c r="N348" s="28">
        <v>21712.258829894407</v>
      </c>
      <c r="O348" s="28">
        <v>21447.68681577218</v>
      </c>
      <c r="P348" s="28">
        <v>21195.051986071332</v>
      </c>
      <c r="Q348" s="28">
        <v>20952.283276971677</v>
      </c>
      <c r="R348" s="28">
        <v>20717.752496015197</v>
      </c>
      <c r="S348" s="28">
        <v>20490.208695044348</v>
      </c>
      <c r="T348" s="28">
        <v>20265.593670866459</v>
      </c>
      <c r="U348" s="28">
        <v>20046.328363326564</v>
      </c>
      <c r="V348" s="28">
        <v>19831.844815100078</v>
      </c>
      <c r="W348" s="28">
        <v>19621.698736639581</v>
      </c>
      <c r="X348" s="28">
        <v>19448.571326326932</v>
      </c>
      <c r="Y348" s="28">
        <v>19278.511471592861</v>
      </c>
      <c r="Z348" s="28">
        <v>19111.302346996144</v>
      </c>
      <c r="AA348" s="28">
        <v>18946.764479504334</v>
      </c>
      <c r="AB348" s="28">
        <v>18784.746734134376</v>
      </c>
      <c r="AC348" s="28">
        <v>18625.119661307872</v>
      </c>
      <c r="AD348" s="28">
        <v>18467.770570141456</v>
      </c>
      <c r="AE348" s="28">
        <v>18312.599865769615</v>
      </c>
      <c r="AF348" s="28">
        <v>18159.518314839101</v>
      </c>
      <c r="AG348" s="28">
        <v>18008.444994494181</v>
      </c>
    </row>
    <row r="349" spans="1:35" x14ac:dyDescent="0.3">
      <c r="B349" t="s">
        <v>355</v>
      </c>
      <c r="C349" s="28">
        <v>6200.2219999999998</v>
      </c>
      <c r="D349" s="31">
        <v>6216.9716150000004</v>
      </c>
      <c r="E349" s="29">
        <v>5930.0329999999994</v>
      </c>
      <c r="F349" s="31">
        <v>5884.6270000000004</v>
      </c>
      <c r="G349" s="28">
        <v>6095.5320316800016</v>
      </c>
      <c r="H349" s="28">
        <v>6126.7130224574412</v>
      </c>
      <c r="I349" s="28">
        <v>6120.9569646712162</v>
      </c>
      <c r="J349" s="28">
        <v>6111.8728589285965</v>
      </c>
      <c r="K349" s="28">
        <v>6133.393538009268</v>
      </c>
      <c r="L349" s="28">
        <v>6057.8996280453384</v>
      </c>
      <c r="M349" s="28">
        <v>6114.2392496483826</v>
      </c>
      <c r="N349" s="28">
        <v>6340.8487865651041</v>
      </c>
      <c r="O349" s="28">
        <v>6566.2801354013263</v>
      </c>
      <c r="P349" s="28">
        <v>6783.4617080877024</v>
      </c>
      <c r="Q349" s="28">
        <v>6844.2729766127804</v>
      </c>
      <c r="R349" s="28">
        <v>6897.6784396214262</v>
      </c>
      <c r="S349" s="28">
        <v>6950.7521259908699</v>
      </c>
      <c r="T349" s="28">
        <v>7003.4945904501647</v>
      </c>
      <c r="U349" s="28">
        <v>7068.1300103301719</v>
      </c>
      <c r="V349" s="28">
        <v>7125.6657064430528</v>
      </c>
      <c r="W349" s="28">
        <v>7197.0800861679345</v>
      </c>
      <c r="X349" s="28">
        <v>7219.5020801518913</v>
      </c>
      <c r="Y349" s="28">
        <v>7269.7883626672647</v>
      </c>
      <c r="Z349" s="28">
        <v>7319.9891081367059</v>
      </c>
      <c r="AA349" s="28">
        <v>7391.0025329587834</v>
      </c>
      <c r="AB349" s="28">
        <v>7412.738216491086</v>
      </c>
      <c r="AC349" s="28">
        <v>7456.1673622652106</v>
      </c>
      <c r="AD349" s="28">
        <v>7506.0366516816639</v>
      </c>
      <c r="AE349" s="28">
        <v>7569.7097797949255</v>
      </c>
      <c r="AF349" s="28">
        <v>7591.6399357647715</v>
      </c>
      <c r="AG349" s="28">
        <v>7627.395314692907</v>
      </c>
    </row>
    <row r="350" spans="1:35" x14ac:dyDescent="0.3">
      <c r="C350" s="28"/>
      <c r="D350" s="31"/>
      <c r="E350" s="29"/>
      <c r="F350" s="31"/>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spans="1:35" x14ac:dyDescent="0.3">
      <c r="A351" s="8" t="s">
        <v>356</v>
      </c>
      <c r="B351" s="8"/>
      <c r="C351" s="8">
        <v>2020</v>
      </c>
      <c r="D351" s="9">
        <v>2021</v>
      </c>
      <c r="E351" s="10">
        <v>2022</v>
      </c>
      <c r="F351" s="8">
        <v>2023</v>
      </c>
      <c r="G351" s="8">
        <v>2024</v>
      </c>
      <c r="H351" s="8">
        <v>2025</v>
      </c>
      <c r="I351" s="8">
        <v>2026</v>
      </c>
      <c r="J351" s="8">
        <v>2027</v>
      </c>
      <c r="K351" s="8">
        <v>2028</v>
      </c>
      <c r="L351" s="8">
        <v>2029</v>
      </c>
      <c r="M351" s="8">
        <v>2030</v>
      </c>
      <c r="N351" s="8">
        <v>2031</v>
      </c>
      <c r="O351" s="8">
        <v>2032</v>
      </c>
      <c r="P351" s="8">
        <v>2033</v>
      </c>
      <c r="Q351" s="8">
        <v>2034</v>
      </c>
      <c r="R351" s="8">
        <v>2035</v>
      </c>
      <c r="S351" s="8">
        <v>2036</v>
      </c>
      <c r="T351" s="8">
        <v>2037</v>
      </c>
      <c r="U351" s="8">
        <v>2038</v>
      </c>
      <c r="V351" s="8">
        <v>2039</v>
      </c>
      <c r="W351" s="8">
        <v>2040</v>
      </c>
      <c r="X351" s="8">
        <v>2041</v>
      </c>
      <c r="Y351" s="8">
        <v>2042</v>
      </c>
      <c r="Z351" s="8">
        <v>2043</v>
      </c>
      <c r="AA351" s="8">
        <v>2044</v>
      </c>
      <c r="AB351" s="8">
        <v>2045</v>
      </c>
      <c r="AC351" s="8">
        <v>2046</v>
      </c>
      <c r="AD351" s="8">
        <v>2047</v>
      </c>
      <c r="AE351" s="8">
        <v>2048</v>
      </c>
      <c r="AF351" s="8">
        <v>2049</v>
      </c>
      <c r="AG351" s="8">
        <v>2050</v>
      </c>
    </row>
    <row r="352" spans="1:35" x14ac:dyDescent="0.3">
      <c r="A352" t="s">
        <v>158</v>
      </c>
      <c r="B352" t="s">
        <v>357</v>
      </c>
      <c r="C352" s="28">
        <v>2.8226925355190935</v>
      </c>
      <c r="D352" s="31">
        <v>2.8362686254687532</v>
      </c>
      <c r="E352" s="29">
        <v>2.7737541985338483</v>
      </c>
      <c r="F352" s="31">
        <v>2.7525156855038833</v>
      </c>
      <c r="G352" s="28">
        <v>2.8626163129240401</v>
      </c>
      <c r="H352" s="28">
        <v>2.9004634035997174</v>
      </c>
      <c r="I352" s="28">
        <v>2.9211072712409965</v>
      </c>
      <c r="J352" s="28">
        <v>2.9314292050616371</v>
      </c>
      <c r="K352" s="28">
        <v>2.9417511388822759</v>
      </c>
      <c r="L352" s="28">
        <v>2.9176666266341167</v>
      </c>
      <c r="M352" s="28">
        <v>2.9520730727029161</v>
      </c>
      <c r="N352" s="28">
        <v>3.069054989336832</v>
      </c>
      <c r="O352" s="28">
        <v>3.1860369059707461</v>
      </c>
      <c r="P352" s="28">
        <v>3.2995781779977813</v>
      </c>
      <c r="Q352" s="28">
        <v>3.3374252686734591</v>
      </c>
      <c r="R352" s="28">
        <v>3.3718317147422567</v>
      </c>
      <c r="S352" s="28">
        <v>3.4062381608110575</v>
      </c>
      <c r="T352" s="28">
        <v>3.4406446068798555</v>
      </c>
      <c r="U352" s="28">
        <v>3.4750510529486545</v>
      </c>
      <c r="V352" s="28">
        <v>3.5060168544105723</v>
      </c>
      <c r="W352" s="28">
        <v>3.5438639450862506</v>
      </c>
      <c r="X352" s="28">
        <v>3.5576265235137701</v>
      </c>
      <c r="Y352" s="28">
        <v>3.5851516803688082</v>
      </c>
      <c r="Z352" s="28">
        <v>3.6126768372238471</v>
      </c>
      <c r="AA352" s="28">
        <v>3.6505239278995267</v>
      </c>
      <c r="AB352" s="28">
        <v>3.664071466039112</v>
      </c>
      <c r="AC352" s="28">
        <v>3.6883710185752041</v>
      </c>
      <c r="AD352" s="28">
        <v>3.7158961754302418</v>
      </c>
      <c r="AE352" s="28">
        <v>3.7503026214990407</v>
      </c>
      <c r="AF352" s="28">
        <v>3.764065199926562</v>
      </c>
      <c r="AG352" s="28">
        <v>3.7847090675678405</v>
      </c>
      <c r="AH352" s="7"/>
    </row>
    <row r="353" spans="1:37" x14ac:dyDescent="0.3">
      <c r="B353" t="s">
        <v>358</v>
      </c>
      <c r="C353" s="28">
        <v>391.97973567243633</v>
      </c>
      <c r="D353" s="31">
        <v>403.26836250772226</v>
      </c>
      <c r="E353" s="29">
        <v>405.83543298298787</v>
      </c>
      <c r="F353" s="31">
        <v>410.06612222874759</v>
      </c>
      <c r="G353" s="28">
        <v>417.60399972264361</v>
      </c>
      <c r="H353" s="28">
        <v>418.10980247617186</v>
      </c>
      <c r="I353" s="28">
        <v>422.95380443412142</v>
      </c>
      <c r="J353" s="28">
        <v>428.49949138866697</v>
      </c>
      <c r="K353" s="28">
        <v>432.68981665278613</v>
      </c>
      <c r="L353" s="28">
        <v>437.16470587648791</v>
      </c>
      <c r="M353" s="28">
        <v>441.92323943604305</v>
      </c>
      <c r="N353" s="28">
        <v>446.63257302493764</v>
      </c>
      <c r="O353" s="28">
        <v>451.27577827578961</v>
      </c>
      <c r="P353" s="28">
        <v>455.85129753210617</v>
      </c>
      <c r="Q353" s="28">
        <v>460.36292994915846</v>
      </c>
      <c r="R353" s="28">
        <v>464.81598741504456</v>
      </c>
      <c r="S353" s="28">
        <v>469.2158739785084</v>
      </c>
      <c r="T353" s="28">
        <v>473.56760591576614</v>
      </c>
      <c r="U353" s="28">
        <v>477.87568835830126</v>
      </c>
      <c r="V353" s="28">
        <v>482.14412044435494</v>
      </c>
      <c r="W353" s="28">
        <v>486.3764414372626</v>
      </c>
      <c r="X353" s="28">
        <v>490.57578529623243</v>
      </c>
      <c r="Y353" s="28">
        <v>494.74493247640265</v>
      </c>
      <c r="Z353" s="28">
        <v>498.88635576987508</v>
      </c>
      <c r="AA353" s="28">
        <v>503.00225988160236</v>
      </c>
      <c r="AB353" s="28">
        <v>507.09461535191281</v>
      </c>
      <c r="AC353" s="28">
        <v>511.16518763523101</v>
      </c>
      <c r="AD353" s="28">
        <v>515.21556209933897</v>
      </c>
      <c r="AE353" s="28">
        <v>519.24716559922047</v>
      </c>
      <c r="AF353" s="28">
        <v>523.26128516611811</v>
      </c>
      <c r="AG353" s="28">
        <v>527.25908425416321</v>
      </c>
      <c r="AH353" s="7"/>
    </row>
    <row r="354" spans="1:37" x14ac:dyDescent="0.3">
      <c r="B354" t="s">
        <v>359</v>
      </c>
      <c r="C354" s="28">
        <v>4128.2618504857664</v>
      </c>
      <c r="D354" s="31">
        <v>4130.2491087125645</v>
      </c>
      <c r="E354" s="29">
        <v>4347.3821297650902</v>
      </c>
      <c r="F354" s="31">
        <v>4307.5825967474011</v>
      </c>
      <c r="G354" s="28">
        <v>4466.9238286410391</v>
      </c>
      <c r="H354" s="28">
        <v>4515.5156248475078</v>
      </c>
      <c r="I354" s="28">
        <v>4560.1016019228837</v>
      </c>
      <c r="J354" s="28">
        <v>4592.6394155705248</v>
      </c>
      <c r="K354" s="28">
        <v>4619.3117059151118</v>
      </c>
      <c r="L354" s="28">
        <v>4594.0616081953804</v>
      </c>
      <c r="M354" s="28">
        <v>4664.1782831941709</v>
      </c>
      <c r="N354" s="28">
        <v>4852.9545282970348</v>
      </c>
      <c r="O354" s="28">
        <v>5060.1068605750279</v>
      </c>
      <c r="P354" s="28">
        <v>5231.7699057533655</v>
      </c>
      <c r="Q354" s="28">
        <v>5310.4602990885915</v>
      </c>
      <c r="R354" s="28">
        <v>5383.6638997629352</v>
      </c>
      <c r="S354" s="28">
        <v>5459.3293092917811</v>
      </c>
      <c r="T354" s="28">
        <v>5535.0483636609279</v>
      </c>
      <c r="U354" s="28">
        <v>5610.8359444064663</v>
      </c>
      <c r="V354" s="28">
        <v>5681.1297447886791</v>
      </c>
      <c r="W354" s="28">
        <v>5762.666438836929</v>
      </c>
      <c r="X354" s="28">
        <v>5805.0449030020272</v>
      </c>
      <c r="Y354" s="28">
        <v>5869.8374003933977</v>
      </c>
      <c r="Z354" s="28">
        <v>5934.6729138674118</v>
      </c>
      <c r="AA354" s="28">
        <v>6016.5705341387547</v>
      </c>
      <c r="AB354" s="28">
        <v>6058.4558277478809</v>
      </c>
      <c r="AC354" s="28">
        <v>6118.0893697331512</v>
      </c>
      <c r="AD354" s="28">
        <v>6183.1226584077403</v>
      </c>
      <c r="AE354" s="28">
        <v>6259.7116786974266</v>
      </c>
      <c r="AF354" s="28">
        <v>6301.8816306773215</v>
      </c>
      <c r="AG354" s="28">
        <v>6355.5436035051644</v>
      </c>
      <c r="AH354" s="7"/>
    </row>
    <row r="355" spans="1:37" x14ac:dyDescent="0.3">
      <c r="A355" t="s">
        <v>360</v>
      </c>
      <c r="B355" t="s">
        <v>361</v>
      </c>
      <c r="C355" s="28">
        <v>5.7966217365132078</v>
      </c>
      <c r="D355" s="31">
        <v>5.8530106581018879</v>
      </c>
      <c r="E355" s="29">
        <v>5.9123700461697952</v>
      </c>
      <c r="F355" s="31">
        <v>5.7149219077714983</v>
      </c>
      <c r="G355" s="28">
        <v>5.6830105395281887</v>
      </c>
      <c r="H355" s="28">
        <v>5.6512773601454809</v>
      </c>
      <c r="I355" s="28">
        <v>5.6197213746403358</v>
      </c>
      <c r="J355" s="28">
        <v>5.5883415935855725</v>
      </c>
      <c r="K355" s="28">
        <v>5.5571370330788419</v>
      </c>
      <c r="L355" s="28">
        <v>5.5261067147117675</v>
      </c>
      <c r="M355" s="28">
        <v>5.4952496655392888</v>
      </c>
      <c r="N355" s="28">
        <v>5.4617595941068737</v>
      </c>
      <c r="O355" s="28">
        <v>5.4284736234802136</v>
      </c>
      <c r="P355" s="28">
        <v>5.3953905097939678</v>
      </c>
      <c r="Q355" s="28">
        <v>5.3625090167633793</v>
      </c>
      <c r="R355" s="28">
        <v>5.3298279156380595</v>
      </c>
      <c r="S355" s="28">
        <v>5.2973459851560758</v>
      </c>
      <c r="T355" s="28">
        <v>5.2650620114983138</v>
      </c>
      <c r="U355" s="28">
        <v>5.2329747882431228</v>
      </c>
      <c r="V355" s="28">
        <v>5.201083116321227</v>
      </c>
      <c r="W355" s="28">
        <v>5.1693858039709202</v>
      </c>
      <c r="X355" s="28">
        <v>5.146623283198922</v>
      </c>
      <c r="Y355" s="28">
        <v>5.1239609933579358</v>
      </c>
      <c r="Z355" s="28">
        <v>5.1013984930979186</v>
      </c>
      <c r="AA355" s="28">
        <v>5.0789353430122404</v>
      </c>
      <c r="AB355" s="28">
        <v>5.0565711056291178</v>
      </c>
      <c r="AC355" s="28">
        <v>5.0343053454031041</v>
      </c>
      <c r="AD355" s="28">
        <v>5.0121376287066077</v>
      </c>
      <c r="AE355" s="28">
        <v>4.9900675238214385</v>
      </c>
      <c r="AF355" s="28">
        <v>4.9680946009304039</v>
      </c>
      <c r="AG355" s="28">
        <v>4.9462184321089424</v>
      </c>
      <c r="AH355" s="7"/>
    </row>
    <row r="356" spans="1:37" x14ac:dyDescent="0.3">
      <c r="B356" t="s">
        <v>362</v>
      </c>
      <c r="C356" s="28">
        <v>19.513635270854955</v>
      </c>
      <c r="D356" s="31">
        <v>20.137466144908025</v>
      </c>
      <c r="E356" s="29">
        <v>19.793243195827944</v>
      </c>
      <c r="F356" s="31">
        <v>20.730226551363948</v>
      </c>
      <c r="G356" s="28">
        <v>21.668893255240636</v>
      </c>
      <c r="H356" s="28">
        <v>20.410675941332698</v>
      </c>
      <c r="I356" s="28">
        <v>20.396213671399178</v>
      </c>
      <c r="J356" s="28">
        <v>20.451439001173206</v>
      </c>
      <c r="K356" s="28">
        <v>20.553014968747696</v>
      </c>
      <c r="L356" s="28">
        <v>20.659547017477408</v>
      </c>
      <c r="M356" s="28">
        <v>20.735092606687697</v>
      </c>
      <c r="N356" s="28">
        <v>20.814584283220682</v>
      </c>
      <c r="O356" s="28">
        <v>20.897481001757857</v>
      </c>
      <c r="P356" s="28">
        <v>20.983527999317193</v>
      </c>
      <c r="Q356" s="28">
        <v>21.066796090289948</v>
      </c>
      <c r="R356" s="28">
        <v>21.151345882671148</v>
      </c>
      <c r="S356" s="28">
        <v>21.236307342807894</v>
      </c>
      <c r="T356" s="28">
        <v>21.321704146102519</v>
      </c>
      <c r="U356" s="28">
        <v>21.405285713009079</v>
      </c>
      <c r="V356" s="28">
        <v>21.48942758920105</v>
      </c>
      <c r="W356" s="28">
        <v>21.574139317482366</v>
      </c>
      <c r="X356" s="28">
        <v>21.658805043177033</v>
      </c>
      <c r="Y356" s="28">
        <v>21.743390071480146</v>
      </c>
      <c r="Z356" s="28">
        <v>21.827381759434015</v>
      </c>
      <c r="AA356" s="28">
        <v>21.911323911951332</v>
      </c>
      <c r="AB356" s="28">
        <v>21.995100069022353</v>
      </c>
      <c r="AC356" s="28">
        <v>22.078679872241395</v>
      </c>
      <c r="AD356" s="28">
        <v>22.161416095017749</v>
      </c>
      <c r="AE356" s="28">
        <v>22.243927604565627</v>
      </c>
      <c r="AF356" s="28">
        <v>22.326110164822662</v>
      </c>
      <c r="AG356" s="28">
        <v>22.408716882144297</v>
      </c>
      <c r="AH356" s="7"/>
    </row>
    <row r="357" spans="1:37" x14ac:dyDescent="0.3">
      <c r="B357" t="s">
        <v>363</v>
      </c>
      <c r="C357" s="28">
        <v>403.66908733286743</v>
      </c>
      <c r="D357" s="31">
        <v>405.93203514452279</v>
      </c>
      <c r="E357" s="29">
        <v>404.7489527233439</v>
      </c>
      <c r="F357" s="31">
        <v>407.59085490819041</v>
      </c>
      <c r="G357" s="28">
        <v>406.42372953934205</v>
      </c>
      <c r="H357" s="28">
        <v>397.53192887323644</v>
      </c>
      <c r="I357" s="28">
        <v>397.71191341869053</v>
      </c>
      <c r="J357" s="28">
        <v>398.70082361128266</v>
      </c>
      <c r="K357" s="28">
        <v>401.41102228820216</v>
      </c>
      <c r="L357" s="28">
        <v>400.45170774322276</v>
      </c>
      <c r="M357" s="28">
        <v>401.0523183359669</v>
      </c>
      <c r="N357" s="28">
        <v>401.63644954718706</v>
      </c>
      <c r="O357" s="28">
        <v>403.69418390169704</v>
      </c>
      <c r="P357" s="28">
        <v>402.90146711407345</v>
      </c>
      <c r="Q357" s="28">
        <v>402.82656951783105</v>
      </c>
      <c r="R357" s="28">
        <v>403.36911906865828</v>
      </c>
      <c r="S357" s="28">
        <v>405.42166804049896</v>
      </c>
      <c r="T357" s="28">
        <v>405.82695241816026</v>
      </c>
      <c r="U357" s="28">
        <v>406.22892991377699</v>
      </c>
      <c r="V357" s="28">
        <v>406.63890610366809</v>
      </c>
      <c r="W357" s="28">
        <v>407.05703470635052</v>
      </c>
      <c r="X357" s="28">
        <v>407.48032583746618</v>
      </c>
      <c r="Y357" s="28">
        <v>407.90859394522425</v>
      </c>
      <c r="Z357" s="28">
        <v>408.33917928034305</v>
      </c>
      <c r="AA357" s="28">
        <v>408.77480865954499</v>
      </c>
      <c r="AB357" s="28">
        <v>409.21485730822843</v>
      </c>
      <c r="AC357" s="28">
        <v>409.65913154134273</v>
      </c>
      <c r="AD357" s="28">
        <v>410.10409323517683</v>
      </c>
      <c r="AE357" s="28">
        <v>410.55297080089019</v>
      </c>
      <c r="AF357" s="28">
        <v>411.00514568922949</v>
      </c>
      <c r="AG357" s="28">
        <v>411.46477039932074</v>
      </c>
      <c r="AH357" s="7"/>
    </row>
    <row r="358" spans="1:37" x14ac:dyDescent="0.3">
      <c r="A358" t="s">
        <v>364</v>
      </c>
      <c r="B358" t="s">
        <v>365</v>
      </c>
      <c r="C358" s="28">
        <v>1.8958985789999998</v>
      </c>
      <c r="D358" s="31">
        <v>1.946</v>
      </c>
      <c r="E358" s="29">
        <v>1.8680000000000001</v>
      </c>
      <c r="F358" s="31">
        <v>1.8730209330000003</v>
      </c>
      <c r="G358" s="28">
        <v>1.9758140394792891</v>
      </c>
      <c r="H358" s="28">
        <v>1.9883264395941587</v>
      </c>
      <c r="I358" s="28">
        <v>2.0094724736853111</v>
      </c>
      <c r="J358" s="28">
        <v>2.0327989221388258</v>
      </c>
      <c r="K358" s="28">
        <v>2.0599055378598172</v>
      </c>
      <c r="L358" s="28">
        <v>2.0555922199358978</v>
      </c>
      <c r="M358" s="28">
        <v>2.0972928134946183</v>
      </c>
      <c r="N358" s="28">
        <v>2.1982019522137946</v>
      </c>
      <c r="O358" s="28">
        <v>2.3000179771136438</v>
      </c>
      <c r="P358" s="28">
        <v>2.4001830959745822</v>
      </c>
      <c r="Q358" s="28">
        <v>2.4456678117273172</v>
      </c>
      <c r="R358" s="28">
        <v>2.4885925760685108</v>
      </c>
      <c r="S358" s="28">
        <v>2.5314788140026168</v>
      </c>
      <c r="T358" s="28">
        <v>2.5743440278281162</v>
      </c>
      <c r="U358" s="28">
        <v>2.6217378591870575</v>
      </c>
      <c r="V358" s="28">
        <v>2.6666874604247259</v>
      </c>
      <c r="W358" s="28">
        <v>2.7170564777989092</v>
      </c>
      <c r="X358" s="28">
        <v>2.7490532557796912</v>
      </c>
      <c r="Y358" s="28">
        <v>2.7917268411401812</v>
      </c>
      <c r="Z358" s="28">
        <v>2.8345352416557335</v>
      </c>
      <c r="AA358" s="28">
        <v>2.8856462298132404</v>
      </c>
      <c r="AB358" s="28">
        <v>2.9176786788038851</v>
      </c>
      <c r="AC358" s="28">
        <v>2.9583306722294416</v>
      </c>
      <c r="AD358" s="28">
        <v>3.0017149816904576</v>
      </c>
      <c r="AE358" s="28">
        <v>3.0508662129580704</v>
      </c>
      <c r="AF358" s="28">
        <v>3.083358373211742</v>
      </c>
      <c r="AG358" s="28">
        <v>3.12154878294462</v>
      </c>
      <c r="AH358" s="7"/>
    </row>
    <row r="359" spans="1:37" x14ac:dyDescent="0.3">
      <c r="A359" t="s">
        <v>366</v>
      </c>
      <c r="B359" t="s">
        <v>367</v>
      </c>
      <c r="C359" s="28">
        <v>0.88673400876026698</v>
      </c>
      <c r="D359" s="31">
        <v>0.91740140891510258</v>
      </c>
      <c r="E359" s="29">
        <v>0.87562293387404111</v>
      </c>
      <c r="F359" s="31">
        <v>0.88371788676709639</v>
      </c>
      <c r="G359" s="28">
        <v>0.88573090206682392</v>
      </c>
      <c r="H359" s="28">
        <v>0.84306246712818622</v>
      </c>
      <c r="I359" s="28">
        <v>0.82956943253527538</v>
      </c>
      <c r="J359" s="28">
        <v>0.81902825921717948</v>
      </c>
      <c r="K359" s="28">
        <v>0.81218438107785296</v>
      </c>
      <c r="L359" s="28">
        <v>0.82299442879435614</v>
      </c>
      <c r="M359" s="28">
        <v>0.81580705271954845</v>
      </c>
      <c r="N359" s="28">
        <v>0.80895598336459151</v>
      </c>
      <c r="O359" s="28">
        <v>0.8026915296885293</v>
      </c>
      <c r="P359" s="28">
        <v>0.79691334877412567</v>
      </c>
      <c r="Q359" s="28">
        <v>0.79132244781224681</v>
      </c>
      <c r="R359" s="28">
        <v>0.78601627697292198</v>
      </c>
      <c r="S359" s="28">
        <v>0.78091771591912051</v>
      </c>
      <c r="T359" s="28">
        <v>0.77589353129447547</v>
      </c>
      <c r="U359" s="28">
        <v>0.7709384387695053</v>
      </c>
      <c r="V359" s="28">
        <v>0.76611983883273893</v>
      </c>
      <c r="W359" s="28">
        <v>0.76142255676051485</v>
      </c>
      <c r="X359" s="28">
        <v>0.7581004987064327</v>
      </c>
      <c r="Y359" s="28">
        <v>0.75484245183115106</v>
      </c>
      <c r="Z359" s="28">
        <v>0.7516238184741717</v>
      </c>
      <c r="AA359" s="28">
        <v>0.74845798066762681</v>
      </c>
      <c r="AB359" s="28">
        <v>0.74533634212780819</v>
      </c>
      <c r="AC359" s="28">
        <v>0.74225408755292888</v>
      </c>
      <c r="AD359" s="28">
        <v>0.73918643852373134</v>
      </c>
      <c r="AE359" s="28">
        <v>0.73615163781785831</v>
      </c>
      <c r="AF359" s="28">
        <v>0.73314388185650892</v>
      </c>
      <c r="AG359" s="28">
        <v>0.73018568265534289</v>
      </c>
      <c r="AH359" s="7"/>
    </row>
    <row r="360" spans="1:37" x14ac:dyDescent="0.3">
      <c r="A360" t="s">
        <v>368</v>
      </c>
      <c r="B360" t="s">
        <v>369</v>
      </c>
      <c r="C360" s="28">
        <v>470.00000002452458</v>
      </c>
      <c r="D360" s="31">
        <v>441.00000000000011</v>
      </c>
      <c r="E360" s="29">
        <v>367.00000000000011</v>
      </c>
      <c r="F360" s="31">
        <v>391.99893044955115</v>
      </c>
      <c r="G360" s="28">
        <v>432.28775015101212</v>
      </c>
      <c r="H360" s="28">
        <v>431.78989584073838</v>
      </c>
      <c r="I360" s="28">
        <v>430.50144333067107</v>
      </c>
      <c r="J360" s="28">
        <v>429.2577887075002</v>
      </c>
      <c r="K360" s="28">
        <v>426.2792081042532</v>
      </c>
      <c r="L360" s="28">
        <v>423.1719833795915</v>
      </c>
      <c r="M360" s="28">
        <v>420.06613829030414</v>
      </c>
      <c r="N360" s="28">
        <v>417.04991219786621</v>
      </c>
      <c r="O360" s="28">
        <v>413.98272901495545</v>
      </c>
      <c r="P360" s="28">
        <v>410.94059923253229</v>
      </c>
      <c r="Q360" s="28">
        <v>407.90889655301527</v>
      </c>
      <c r="R360" s="28">
        <v>404.87148322656628</v>
      </c>
      <c r="S360" s="28">
        <v>402.8834909324454</v>
      </c>
      <c r="T360" s="28">
        <v>400.85827787130825</v>
      </c>
      <c r="U360" s="28">
        <v>400.46018009820693</v>
      </c>
      <c r="V360" s="28">
        <v>400.09250736907035</v>
      </c>
      <c r="W360" s="28">
        <v>399.70365604524096</v>
      </c>
      <c r="X360" s="28">
        <v>399.33508478324836</v>
      </c>
      <c r="Y360" s="28">
        <v>398.91776731924773</v>
      </c>
      <c r="Z360" s="28">
        <v>398.53351790059128</v>
      </c>
      <c r="AA360" s="28">
        <v>398.12261562287802</v>
      </c>
      <c r="AB360" s="28">
        <v>397.75800860216162</v>
      </c>
      <c r="AC360" s="28">
        <v>397.34157124051222</v>
      </c>
      <c r="AD360" s="28">
        <v>396.9859052651434</v>
      </c>
      <c r="AE360" s="28">
        <v>396.59258054765883</v>
      </c>
      <c r="AF360" s="28">
        <v>396.19150441181131</v>
      </c>
      <c r="AG360" s="28">
        <v>395.81079980862125</v>
      </c>
      <c r="AH360" s="7"/>
    </row>
    <row r="362" spans="1:37" x14ac:dyDescent="0.3">
      <c r="H362" s="37"/>
      <c r="I362" s="37"/>
    </row>
    <row r="363" spans="1:37" x14ac:dyDescent="0.3">
      <c r="A363" s="8" t="s">
        <v>370</v>
      </c>
      <c r="B363" s="8"/>
      <c r="C363" s="8">
        <v>2020</v>
      </c>
      <c r="D363" s="9">
        <v>2021</v>
      </c>
      <c r="E363" s="10">
        <v>2022</v>
      </c>
      <c r="F363" s="8">
        <v>2023</v>
      </c>
      <c r="G363" s="8">
        <v>2024</v>
      </c>
      <c r="H363" s="8">
        <v>2025</v>
      </c>
      <c r="I363" s="8">
        <v>2026</v>
      </c>
      <c r="J363" s="8">
        <v>2027</v>
      </c>
      <c r="K363" s="8">
        <v>2028</v>
      </c>
      <c r="L363" s="8">
        <v>2029</v>
      </c>
      <c r="M363" s="8">
        <v>2030</v>
      </c>
      <c r="N363" s="8">
        <v>2031</v>
      </c>
      <c r="O363" s="8">
        <v>2032</v>
      </c>
      <c r="P363" s="8">
        <v>2033</v>
      </c>
      <c r="Q363" s="8">
        <v>2034</v>
      </c>
      <c r="R363" s="8">
        <v>2035</v>
      </c>
      <c r="S363" s="8">
        <v>2036</v>
      </c>
      <c r="T363" s="8">
        <v>2037</v>
      </c>
      <c r="U363" s="8">
        <v>2038</v>
      </c>
      <c r="V363" s="8">
        <v>2039</v>
      </c>
      <c r="W363" s="8">
        <v>2040</v>
      </c>
      <c r="X363" s="8">
        <v>2041</v>
      </c>
      <c r="Y363" s="8">
        <v>2042</v>
      </c>
      <c r="Z363" s="8">
        <v>2043</v>
      </c>
      <c r="AA363" s="8">
        <v>2044</v>
      </c>
      <c r="AB363" s="8">
        <v>2045</v>
      </c>
      <c r="AC363" s="8">
        <v>2046</v>
      </c>
      <c r="AD363" s="8">
        <v>2047</v>
      </c>
      <c r="AE363" s="8">
        <v>2048</v>
      </c>
      <c r="AF363" s="8">
        <v>2049</v>
      </c>
      <c r="AG363" s="8">
        <v>2050</v>
      </c>
    </row>
    <row r="364" spans="1:37" x14ac:dyDescent="0.3">
      <c r="B364" t="s">
        <v>158</v>
      </c>
      <c r="C364" s="61">
        <v>1.7135149999999997</v>
      </c>
      <c r="D364" s="62">
        <v>1.7013799999999901</v>
      </c>
      <c r="E364" s="63">
        <v>1.6594300000000002</v>
      </c>
      <c r="F364" s="62">
        <v>1.6594299999999997</v>
      </c>
      <c r="G364" s="61">
        <v>1.6527922799999994</v>
      </c>
      <c r="H364" s="61">
        <v>1.6395699417599998</v>
      </c>
      <c r="I364" s="61">
        <v>1.6264533822259195</v>
      </c>
      <c r="J364" s="61">
        <v>1.6183211153147896</v>
      </c>
      <c r="K364" s="61">
        <v>1.6183211153147736</v>
      </c>
      <c r="L364" s="61">
        <v>1.6115960905771893</v>
      </c>
      <c r="M364" s="61">
        <v>1.6076263832106701</v>
      </c>
      <c r="N364" s="61">
        <v>1.6036608473191809</v>
      </c>
      <c r="O364" s="61">
        <v>1.5996994829027213</v>
      </c>
      <c r="P364" s="61">
        <v>1.5957422899612919</v>
      </c>
      <c r="Q364" s="61">
        <v>1.5917892684948924</v>
      </c>
      <c r="R364" s="61">
        <v>1.5878404185035226</v>
      </c>
      <c r="S364" s="61">
        <v>1.5838957399871825</v>
      </c>
      <c r="T364" s="61">
        <v>1.5799552329458719</v>
      </c>
      <c r="U364" s="61">
        <v>1.5787491859004781</v>
      </c>
      <c r="V364" s="61">
        <v>1.577543138855084</v>
      </c>
      <c r="W364" s="61">
        <v>1.5763370918096895</v>
      </c>
      <c r="X364" s="61">
        <v>1.5751310447642954</v>
      </c>
      <c r="Y364" s="61">
        <v>1.5739249977189012</v>
      </c>
      <c r="Z364" s="61">
        <v>1.5727189506735064</v>
      </c>
      <c r="AA364" s="61">
        <v>1.5715129036281124</v>
      </c>
      <c r="AB364" s="61">
        <v>1.5703068565827178</v>
      </c>
      <c r="AC364" s="61">
        <v>1.5691008095373233</v>
      </c>
      <c r="AD364" s="61">
        <v>1.5678947624919295</v>
      </c>
      <c r="AE364" s="61">
        <v>1.5666887154465345</v>
      </c>
      <c r="AF364" s="61">
        <v>1.56548266840114</v>
      </c>
      <c r="AG364" s="61">
        <v>1.5642766213557457</v>
      </c>
    </row>
    <row r="365" spans="1:37" x14ac:dyDescent="0.3">
      <c r="B365" t="s">
        <v>345</v>
      </c>
      <c r="C365" s="61">
        <v>7.8393529999999991</v>
      </c>
      <c r="D365" s="62">
        <v>7.7835060000000009</v>
      </c>
      <c r="E365" s="63">
        <v>7.4823592999999997</v>
      </c>
      <c r="F365" s="62">
        <v>7.459321000000001</v>
      </c>
      <c r="G365" s="61">
        <v>7.1926115371048818</v>
      </c>
      <c r="H365" s="61">
        <v>7.3089626896615751</v>
      </c>
      <c r="I365" s="61">
        <v>7.2374971254006146</v>
      </c>
      <c r="J365" s="61">
        <v>7.1662519088301915</v>
      </c>
      <c r="K365" s="61">
        <v>7.1109559563923099</v>
      </c>
      <c r="L365" s="61">
        <v>7.2086980233038522</v>
      </c>
      <c r="M365" s="61">
        <v>7.1596871812700025</v>
      </c>
      <c r="N365" s="61">
        <v>7.1158137111771369</v>
      </c>
      <c r="O365" s="61">
        <v>7.0758237903510119</v>
      </c>
      <c r="P365" s="61">
        <v>7.0389796419953798</v>
      </c>
      <c r="Q365" s="61">
        <v>7.0046583674854963</v>
      </c>
      <c r="R365" s="61">
        <v>6.9723687095502704</v>
      </c>
      <c r="S365" s="61">
        <v>6.9417334639007899</v>
      </c>
      <c r="T365" s="61">
        <v>6.9115702655665903</v>
      </c>
      <c r="U365" s="61">
        <v>6.8825603555508952</v>
      </c>
      <c r="V365" s="61">
        <v>6.8545360857599666</v>
      </c>
      <c r="W365" s="61">
        <v>6.8273680220988942</v>
      </c>
      <c r="X365" s="61">
        <v>6.8009551340902759</v>
      </c>
      <c r="Y365" s="61">
        <v>6.7752175459100323</v>
      </c>
      <c r="Z365" s="61">
        <v>6.750091195792213</v>
      </c>
      <c r="AA365" s="61">
        <v>6.7255239010914813</v>
      </c>
      <c r="AB365" s="61">
        <v>6.7014724542528183</v>
      </c>
      <c r="AC365" s="61">
        <v>6.6779004742830166</v>
      </c>
      <c r="AD365" s="61">
        <v>6.6547768124952889</v>
      </c>
      <c r="AE365" s="61">
        <v>6.6320743657207766</v>
      </c>
      <c r="AF365" s="61">
        <v>6.6097691898133295</v>
      </c>
      <c r="AG365" s="61">
        <v>6.5878398350646403</v>
      </c>
      <c r="AJ365" s="50"/>
      <c r="AK365" s="50"/>
    </row>
    <row r="366" spans="1:37" x14ac:dyDescent="0.3">
      <c r="B366" t="s">
        <v>371</v>
      </c>
      <c r="C366" s="61">
        <v>1.8369088764774002</v>
      </c>
      <c r="D366" s="62">
        <v>1.8815071789574198</v>
      </c>
      <c r="E366" s="63">
        <v>1.9546488320189002</v>
      </c>
      <c r="F366" s="62">
        <v>2.0276771021620204</v>
      </c>
      <c r="G366" s="61">
        <v>2.0689227896620208</v>
      </c>
      <c r="H366" s="61">
        <v>2.0840057896620205</v>
      </c>
      <c r="I366" s="61">
        <v>2.0971917896620207</v>
      </c>
      <c r="J366" s="61">
        <v>2.111541789662021</v>
      </c>
      <c r="K366" s="61">
        <v>2.1275231254571567</v>
      </c>
      <c r="L366" s="61">
        <v>2.1435044612522938</v>
      </c>
      <c r="M366" s="61">
        <v>2.1594857970474299</v>
      </c>
      <c r="N366" s="61">
        <v>2.1748807970474302</v>
      </c>
      <c r="O366" s="61">
        <v>2.1902757970474305</v>
      </c>
      <c r="P366" s="61">
        <v>2.2056707970474299</v>
      </c>
      <c r="Q366" s="61">
        <v>2.2210657970474301</v>
      </c>
      <c r="R366" s="61">
        <v>2.2364607970474299</v>
      </c>
      <c r="S366" s="61">
        <v>2.2518557970474298</v>
      </c>
      <c r="T366" s="61">
        <v>2.2696307970474292</v>
      </c>
      <c r="U366" s="61">
        <v>2.2874057970474291</v>
      </c>
      <c r="V366" s="61">
        <v>2.305180797047429</v>
      </c>
      <c r="W366" s="61">
        <v>2.3229557970474293</v>
      </c>
      <c r="X366" s="61">
        <v>2.3407307970474296</v>
      </c>
      <c r="Y366" s="61">
        <v>2.3585057970474295</v>
      </c>
      <c r="Z366" s="61">
        <v>2.3762807970474293</v>
      </c>
      <c r="AA366" s="61">
        <v>2.3940557970474297</v>
      </c>
      <c r="AB366" s="61">
        <v>2.4118307970474291</v>
      </c>
      <c r="AC366" s="61">
        <v>2.429605797047429</v>
      </c>
      <c r="AD366" s="61">
        <v>2.4473807970474288</v>
      </c>
      <c r="AE366" s="61">
        <v>2.4651557970474292</v>
      </c>
      <c r="AF366" s="61">
        <v>2.4829307970474295</v>
      </c>
      <c r="AG366" s="61">
        <v>2.5007057970474293</v>
      </c>
      <c r="AJ366" s="50"/>
      <c r="AK366" s="50"/>
    </row>
    <row r="367" spans="1:37" x14ac:dyDescent="0.3">
      <c r="B367" t="s">
        <v>372</v>
      </c>
      <c r="C367" s="61">
        <v>0.11371599999999998</v>
      </c>
      <c r="D367" s="62">
        <v>0.11294199999999997</v>
      </c>
      <c r="E367" s="63">
        <v>0.1032231</v>
      </c>
      <c r="F367" s="62">
        <v>0.10145975864212045</v>
      </c>
      <c r="G367" s="61">
        <v>0.10589355114544671</v>
      </c>
      <c r="H367" s="61">
        <v>0.10650508130619721</v>
      </c>
      <c r="I367" s="61">
        <v>0.10683699222137304</v>
      </c>
      <c r="J367" s="61">
        <v>0.1072463748015578</v>
      </c>
      <c r="K367" s="61">
        <v>0.1071176958760746</v>
      </c>
      <c r="L367" s="61">
        <v>0.1077176958760746</v>
      </c>
      <c r="M367" s="61">
        <v>0.10831769587607461</v>
      </c>
      <c r="N367" s="61">
        <v>0.10891769587607461</v>
      </c>
      <c r="O367" s="61">
        <v>0.10951769587607461</v>
      </c>
      <c r="P367" s="61">
        <v>0.1101176958760746</v>
      </c>
      <c r="Q367" s="61">
        <v>0.11071769587607459</v>
      </c>
      <c r="R367" s="61">
        <v>0.11131769587607461</v>
      </c>
      <c r="S367" s="61">
        <v>0.11191769587607461</v>
      </c>
      <c r="T367" s="61">
        <v>0.11251769587607462</v>
      </c>
      <c r="U367" s="61">
        <v>0.11311769587607461</v>
      </c>
      <c r="V367" s="61">
        <v>0.11371769587607461</v>
      </c>
      <c r="W367" s="61">
        <v>0.11431769587607461</v>
      </c>
      <c r="X367" s="61">
        <v>0.1149176958760746</v>
      </c>
      <c r="Y367" s="61">
        <v>0.11551769587607461</v>
      </c>
      <c r="Z367" s="61">
        <v>0.11611769587607461</v>
      </c>
      <c r="AA367" s="61">
        <v>0.1167176958760746</v>
      </c>
      <c r="AB367" s="61">
        <v>0.11731769587607462</v>
      </c>
      <c r="AC367" s="61">
        <v>0.1179176958760746</v>
      </c>
      <c r="AD367" s="61">
        <v>0.11851769587607461</v>
      </c>
      <c r="AE367" s="61">
        <v>0.1191176958760746</v>
      </c>
      <c r="AF367" s="61">
        <v>0.11971769587607459</v>
      </c>
      <c r="AG367" s="61">
        <v>0.12031769587607459</v>
      </c>
      <c r="AJ367" s="50"/>
      <c r="AK367" s="50"/>
    </row>
    <row r="368" spans="1:37" x14ac:dyDescent="0.3">
      <c r="B368" t="s">
        <v>373</v>
      </c>
      <c r="C368" s="61">
        <v>0.14369300000000002</v>
      </c>
      <c r="D368" s="62">
        <v>0.143598</v>
      </c>
      <c r="E368" s="63">
        <v>0.1489606</v>
      </c>
      <c r="F368" s="62">
        <v>0.15099500000000002</v>
      </c>
      <c r="G368" s="61">
        <v>0.15099500000000002</v>
      </c>
      <c r="H368" s="61">
        <v>0.15099500000000002</v>
      </c>
      <c r="I368" s="61">
        <v>0.15099500000000002</v>
      </c>
      <c r="J368" s="61">
        <v>0.15099500000000002</v>
      </c>
      <c r="K368" s="61">
        <v>0.15099500000000002</v>
      </c>
      <c r="L368" s="61">
        <v>0.15099500000000002</v>
      </c>
      <c r="M368" s="61">
        <v>0.15099500000000002</v>
      </c>
      <c r="N368" s="61">
        <v>0.15099500000000002</v>
      </c>
      <c r="O368" s="61">
        <v>0.15099500000000002</v>
      </c>
      <c r="P368" s="61">
        <v>0.15099500000000002</v>
      </c>
      <c r="Q368" s="61">
        <v>0.15099500000000002</v>
      </c>
      <c r="R368" s="61">
        <v>0.15099500000000002</v>
      </c>
      <c r="S368" s="61">
        <v>0.15099500000000002</v>
      </c>
      <c r="T368" s="61">
        <v>0.15099500000000002</v>
      </c>
      <c r="U368" s="61">
        <v>0.15099500000000002</v>
      </c>
      <c r="V368" s="61">
        <v>0.15099500000000002</v>
      </c>
      <c r="W368" s="61">
        <v>0.15099500000000002</v>
      </c>
      <c r="X368" s="61">
        <v>0.15099500000000002</v>
      </c>
      <c r="Y368" s="61">
        <v>0.15099500000000002</v>
      </c>
      <c r="Z368" s="61">
        <v>0.15099500000000002</v>
      </c>
      <c r="AA368" s="61">
        <v>0.15099500000000002</v>
      </c>
      <c r="AB368" s="61">
        <v>0.15099500000000002</v>
      </c>
      <c r="AC368" s="61">
        <v>0.15099500000000002</v>
      </c>
      <c r="AD368" s="61">
        <v>0.15099500000000002</v>
      </c>
      <c r="AE368" s="61">
        <v>0.15099500000000002</v>
      </c>
      <c r="AF368" s="61">
        <v>0.15099500000000002</v>
      </c>
      <c r="AG368" s="61">
        <v>0.15099500000000002</v>
      </c>
      <c r="AJ368" s="50"/>
      <c r="AK368" s="50"/>
    </row>
    <row r="369" spans="1:33" x14ac:dyDescent="0.3">
      <c r="B369" t="s">
        <v>374</v>
      </c>
      <c r="C369" s="61">
        <v>1.4730000000000001</v>
      </c>
      <c r="D369" s="62">
        <v>1.4670000000000001</v>
      </c>
      <c r="E369" s="63">
        <v>1.4490000000000001</v>
      </c>
      <c r="F369" s="62">
        <v>1.4279999999999999</v>
      </c>
      <c r="G369" s="61">
        <v>1.4179999999999999</v>
      </c>
      <c r="H369" s="61">
        <v>1.41</v>
      </c>
      <c r="I369" s="61">
        <v>1.4</v>
      </c>
      <c r="J369" s="61">
        <v>1.391</v>
      </c>
      <c r="K369" s="61">
        <v>1.38</v>
      </c>
      <c r="L369" s="61">
        <v>1.3720000000000001</v>
      </c>
      <c r="M369" s="61">
        <v>1.369</v>
      </c>
      <c r="N369" s="61">
        <v>1.361</v>
      </c>
      <c r="O369" s="61">
        <v>1.349</v>
      </c>
      <c r="P369" s="61">
        <v>1.339</v>
      </c>
      <c r="Q369" s="61">
        <v>1.3280000000000001</v>
      </c>
      <c r="R369" s="61">
        <v>1.3240000000000001</v>
      </c>
      <c r="S369" s="61">
        <v>1.321</v>
      </c>
      <c r="T369" s="61">
        <v>1.3129999999999999</v>
      </c>
      <c r="U369" s="61">
        <v>1.306</v>
      </c>
      <c r="V369" s="61">
        <v>1.2949999999999999</v>
      </c>
      <c r="W369" s="61">
        <v>1.29</v>
      </c>
      <c r="X369" s="61">
        <v>1.288</v>
      </c>
      <c r="Y369" s="61">
        <v>1.28</v>
      </c>
      <c r="Z369" s="61">
        <v>1.2669999999999999</v>
      </c>
      <c r="AA369" s="61">
        <v>1.2609999999999999</v>
      </c>
      <c r="AB369" s="61">
        <v>1.256</v>
      </c>
      <c r="AC369" s="61">
        <v>1.2490000000000001</v>
      </c>
      <c r="AD369" s="61">
        <v>1.242</v>
      </c>
      <c r="AE369" s="61">
        <v>1.24</v>
      </c>
      <c r="AF369" s="61">
        <v>1.2350000000000001</v>
      </c>
      <c r="AG369" s="61">
        <v>1.2250000000000001</v>
      </c>
    </row>
    <row r="370" spans="1:33" x14ac:dyDescent="0.3">
      <c r="B370" t="s">
        <v>375</v>
      </c>
      <c r="C370" s="61">
        <v>9.6144298862753372E-2</v>
      </c>
      <c r="D370" s="62">
        <v>9.9974197175929064E-2</v>
      </c>
      <c r="E370" s="63">
        <v>0.10673088212587421</v>
      </c>
      <c r="F370" s="62">
        <v>0.1143407511584357</v>
      </c>
      <c r="G370" s="61">
        <v>0.12320828452433052</v>
      </c>
      <c r="H370" s="61">
        <v>0.12480106889022534</v>
      </c>
      <c r="I370" s="61">
        <v>0.12524885325612017</v>
      </c>
      <c r="J370" s="61">
        <v>0.125617637622015</v>
      </c>
      <c r="K370" s="61">
        <v>0.1259864219879098</v>
      </c>
      <c r="L370" s="61">
        <v>0.12615520635380462</v>
      </c>
      <c r="M370" s="61">
        <v>0.12632399071969944</v>
      </c>
      <c r="N370" s="61">
        <v>0.12649277508559426</v>
      </c>
      <c r="O370" s="61">
        <v>0.1266615594514891</v>
      </c>
      <c r="P370" s="61">
        <v>0.12683034381738389</v>
      </c>
      <c r="Q370" s="61">
        <v>0.12699912818327874</v>
      </c>
      <c r="R370" s="61">
        <v>0.12716791254917353</v>
      </c>
      <c r="S370" s="61">
        <v>0.12733669691506838</v>
      </c>
      <c r="T370" s="61">
        <v>0.12768169691506837</v>
      </c>
      <c r="U370" s="61">
        <v>0.12802669691506838</v>
      </c>
      <c r="V370" s="61">
        <v>0.12837169691506839</v>
      </c>
      <c r="W370" s="61">
        <v>0.12871669691506837</v>
      </c>
      <c r="X370" s="61">
        <v>0.12906169691506839</v>
      </c>
      <c r="Y370" s="61">
        <v>0.12940669691506837</v>
      </c>
      <c r="Z370" s="61">
        <v>0.12975169691506838</v>
      </c>
      <c r="AA370" s="61">
        <v>0.13009669691506837</v>
      </c>
      <c r="AB370" s="61">
        <v>0.13044169691506838</v>
      </c>
      <c r="AC370" s="61">
        <v>0.13078669691506839</v>
      </c>
      <c r="AD370" s="61">
        <v>0.13113169691506837</v>
      </c>
      <c r="AE370" s="61">
        <v>0.13147669691506839</v>
      </c>
      <c r="AF370" s="61">
        <v>0.13182169691506837</v>
      </c>
      <c r="AG370" s="61">
        <v>0.13216669691506838</v>
      </c>
    </row>
    <row r="371" spans="1:33" x14ac:dyDescent="0.3">
      <c r="B371" t="s">
        <v>376</v>
      </c>
      <c r="C371" s="61">
        <v>4.1205384154060241</v>
      </c>
      <c r="D371" s="62">
        <v>4.146961214612837</v>
      </c>
      <c r="E371" s="63">
        <v>4.4325158766014052</v>
      </c>
      <c r="F371" s="62">
        <v>4.3956449787836025</v>
      </c>
      <c r="G371" s="61">
        <v>4.6244451483094977</v>
      </c>
      <c r="H371" s="61">
        <v>4.5120290194661603</v>
      </c>
      <c r="I371" s="61">
        <v>4.5926454479801304</v>
      </c>
      <c r="J371" s="61">
        <v>4.6658947645156008</v>
      </c>
      <c r="K371" s="61">
        <v>4.7159692757179528</v>
      </c>
      <c r="L371" s="61">
        <v>4.6162021133829647</v>
      </c>
      <c r="M371" s="61">
        <v>4.6554325426223002</v>
      </c>
      <c r="N371" s="61">
        <v>4.6951077642407597</v>
      </c>
      <c r="O371" s="61">
        <v>4.7348952651174496</v>
      </c>
      <c r="P371" s="61">
        <v>4.7695328220486175</v>
      </c>
      <c r="Q371" s="61">
        <v>4.802643333659006</v>
      </c>
      <c r="R371" s="61">
        <v>4.8267180572197059</v>
      </c>
      <c r="S371" s="61">
        <v>4.8481341970196343</v>
      </c>
      <c r="T371" s="61">
        <v>4.8715179023951407</v>
      </c>
      <c r="U371" s="61">
        <v>4.8900138594562357</v>
      </c>
      <c r="V371" s="61">
        <v>4.9115241762925557</v>
      </c>
      <c r="W371" s="61">
        <v>4.9261782869990203</v>
      </c>
      <c r="X371" s="61">
        <v>4.9370772220530341</v>
      </c>
      <c r="Y371" s="61">
        <v>4.9533008572786734</v>
      </c>
      <c r="Z371" s="61">
        <v>4.9739132544418876</v>
      </c>
      <c r="AA371" s="61">
        <v>4.9869665961880116</v>
      </c>
      <c r="AB371" s="61">
        <v>4.9985040900720694</v>
      </c>
      <c r="AC371" s="61">
        <v>5.011562117087264</v>
      </c>
      <c r="AD371" s="61">
        <v>5.0241718259203889</v>
      </c>
      <c r="AE371" s="61">
        <v>5.0313603197402941</v>
      </c>
      <c r="AF371" s="61">
        <v>5.0411515426931359</v>
      </c>
      <c r="AG371" s="61">
        <v>5.0555669444872215</v>
      </c>
    </row>
    <row r="372" spans="1:33" x14ac:dyDescent="0.3">
      <c r="B372" t="s">
        <v>123</v>
      </c>
      <c r="C372" s="61">
        <v>17.336868590746178</v>
      </c>
      <c r="D372" s="62">
        <v>17.336868590746178</v>
      </c>
      <c r="E372" s="63">
        <v>17.336868590746178</v>
      </c>
      <c r="F372" s="62">
        <v>17.336868590746178</v>
      </c>
      <c r="G372" s="61">
        <v>17.336868590746178</v>
      </c>
      <c r="H372" s="61">
        <v>17.336868590746178</v>
      </c>
      <c r="I372" s="61">
        <v>17.336868590746178</v>
      </c>
      <c r="J372" s="61">
        <v>17.336868590746178</v>
      </c>
      <c r="K372" s="61">
        <v>17.336868590746178</v>
      </c>
      <c r="L372" s="61">
        <v>17.336868590746178</v>
      </c>
      <c r="M372" s="61">
        <v>17.336868590746178</v>
      </c>
      <c r="N372" s="61">
        <v>17.336868590746178</v>
      </c>
      <c r="O372" s="61">
        <v>17.336868590746178</v>
      </c>
      <c r="P372" s="61">
        <v>17.336868590746178</v>
      </c>
      <c r="Q372" s="61">
        <v>17.336868590746178</v>
      </c>
      <c r="R372" s="61">
        <v>17.336868590746178</v>
      </c>
      <c r="S372" s="61">
        <v>17.336868590746178</v>
      </c>
      <c r="T372" s="61">
        <v>17.336868590746178</v>
      </c>
      <c r="U372" s="61">
        <v>17.336868590746178</v>
      </c>
      <c r="V372" s="61">
        <v>17.336868590746178</v>
      </c>
      <c r="W372" s="61">
        <v>17.336868590746178</v>
      </c>
      <c r="X372" s="61">
        <v>17.336868590746178</v>
      </c>
      <c r="Y372" s="61">
        <v>17.336868590746178</v>
      </c>
      <c r="Z372" s="61">
        <v>17.336868590746178</v>
      </c>
      <c r="AA372" s="61">
        <v>17.336868590746178</v>
      </c>
      <c r="AB372" s="61">
        <v>17.336868590746178</v>
      </c>
      <c r="AC372" s="61">
        <v>17.336868590746178</v>
      </c>
      <c r="AD372" s="61">
        <v>17.336868590746178</v>
      </c>
      <c r="AE372" s="61">
        <v>17.336868590746178</v>
      </c>
      <c r="AF372" s="61">
        <v>17.336868590746178</v>
      </c>
      <c r="AG372" s="61">
        <v>17.336868590746178</v>
      </c>
    </row>
    <row r="374" spans="1:33" x14ac:dyDescent="0.3">
      <c r="A374" s="8" t="s">
        <v>377</v>
      </c>
      <c r="B374" s="8"/>
      <c r="C374" s="8">
        <v>2020</v>
      </c>
      <c r="D374" s="9">
        <v>2021</v>
      </c>
      <c r="E374" s="10">
        <v>2022</v>
      </c>
      <c r="F374" s="8">
        <v>2023</v>
      </c>
      <c r="G374" s="8">
        <v>2024</v>
      </c>
      <c r="H374" s="8">
        <v>2025</v>
      </c>
      <c r="I374" s="8">
        <v>2026</v>
      </c>
      <c r="J374" s="8">
        <v>2027</v>
      </c>
      <c r="K374" s="8">
        <v>2028</v>
      </c>
      <c r="L374" s="8">
        <v>2029</v>
      </c>
      <c r="M374" s="8">
        <v>2030</v>
      </c>
      <c r="N374" s="8">
        <v>2031</v>
      </c>
      <c r="O374" s="8">
        <v>2032</v>
      </c>
      <c r="P374" s="8">
        <v>2033</v>
      </c>
      <c r="Q374" s="8">
        <v>2034</v>
      </c>
      <c r="R374" s="8">
        <v>2035</v>
      </c>
      <c r="S374" s="8">
        <v>2036</v>
      </c>
      <c r="T374" s="8">
        <v>2037</v>
      </c>
      <c r="U374" s="8">
        <v>2038</v>
      </c>
      <c r="V374" s="8">
        <v>2039</v>
      </c>
      <c r="W374" s="8">
        <v>2040</v>
      </c>
      <c r="X374" s="8">
        <v>2041</v>
      </c>
      <c r="Y374" s="8">
        <v>2042</v>
      </c>
      <c r="Z374" s="8">
        <v>2043</v>
      </c>
      <c r="AA374" s="8">
        <v>2044</v>
      </c>
      <c r="AB374" s="8">
        <v>2045</v>
      </c>
      <c r="AC374" s="8">
        <v>2046</v>
      </c>
      <c r="AD374" s="8">
        <v>2047</v>
      </c>
      <c r="AE374" s="8">
        <v>2048</v>
      </c>
      <c r="AF374" s="8">
        <v>2049</v>
      </c>
      <c r="AG374" s="8">
        <v>2050</v>
      </c>
    </row>
    <row r="375" spans="1:33" x14ac:dyDescent="0.3">
      <c r="B375" t="s">
        <v>378</v>
      </c>
      <c r="C375" s="28">
        <v>33678</v>
      </c>
      <c r="D375" s="31">
        <v>44936</v>
      </c>
      <c r="E375" s="29">
        <v>69935.999999999985</v>
      </c>
      <c r="F375" s="31">
        <v>68539.585000000006</v>
      </c>
      <c r="G375" s="28">
        <v>43850.6875</v>
      </c>
      <c r="H375" s="28">
        <v>17688.000000000007</v>
      </c>
      <c r="I375" s="28">
        <v>15791.000000000004</v>
      </c>
      <c r="J375" s="28">
        <v>16955.000000000004</v>
      </c>
      <c r="K375" s="28">
        <v>18586.335795136663</v>
      </c>
      <c r="L375" s="28">
        <v>18586.335795136663</v>
      </c>
      <c r="M375" s="28">
        <v>18586.335795136663</v>
      </c>
      <c r="N375" s="28">
        <v>18000.000000000004</v>
      </c>
      <c r="O375" s="28">
        <v>18000.000000000004</v>
      </c>
      <c r="P375" s="28">
        <v>18000.000000000004</v>
      </c>
      <c r="Q375" s="28">
        <v>18000.000000000004</v>
      </c>
      <c r="R375" s="28">
        <v>18000.000000000004</v>
      </c>
      <c r="S375" s="28">
        <v>18000.000000000004</v>
      </c>
      <c r="T375" s="28">
        <v>18000.000000000004</v>
      </c>
      <c r="U375" s="28">
        <v>18000.000000000004</v>
      </c>
      <c r="V375" s="28">
        <v>18000.000000000004</v>
      </c>
      <c r="W375" s="28">
        <v>18000.000000000004</v>
      </c>
      <c r="X375" s="28">
        <v>18000.000000000004</v>
      </c>
      <c r="Y375" s="28">
        <v>18000.000000000004</v>
      </c>
      <c r="Z375" s="28">
        <v>18000.000000000004</v>
      </c>
      <c r="AA375" s="28">
        <v>18000.000000000004</v>
      </c>
      <c r="AB375" s="28">
        <v>18000.000000000004</v>
      </c>
      <c r="AC375" s="28">
        <v>18000.000000000004</v>
      </c>
      <c r="AD375" s="28">
        <v>18000.000000000004</v>
      </c>
      <c r="AE375" s="28">
        <v>18000.000000000004</v>
      </c>
      <c r="AF375" s="28">
        <v>18000.000000000004</v>
      </c>
      <c r="AG375" s="28">
        <v>18000.000000000004</v>
      </c>
    </row>
    <row r="376" spans="1:33" x14ac:dyDescent="0.3">
      <c r="B376" t="s">
        <v>379</v>
      </c>
      <c r="C376" s="28">
        <v>4908.6011439069516</v>
      </c>
      <c r="D376" s="31">
        <v>3947.3754025791218</v>
      </c>
      <c r="E376" s="29">
        <v>6874.1620393486237</v>
      </c>
      <c r="F376" s="31">
        <v>7786.0846666666675</v>
      </c>
      <c r="G376" s="28">
        <v>9043.7489999999998</v>
      </c>
      <c r="H376" s="28">
        <v>1769</v>
      </c>
      <c r="I376" s="28">
        <v>624</v>
      </c>
      <c r="J376" s="28">
        <v>545</v>
      </c>
      <c r="K376" s="28">
        <v>545</v>
      </c>
      <c r="L376" s="28">
        <v>345</v>
      </c>
      <c r="M376" s="28">
        <v>345</v>
      </c>
      <c r="N376" s="28">
        <v>345</v>
      </c>
      <c r="O376" s="28">
        <v>345</v>
      </c>
      <c r="P376" s="28">
        <v>345</v>
      </c>
      <c r="Q376" s="28">
        <v>345</v>
      </c>
      <c r="R376" s="28">
        <v>345</v>
      </c>
      <c r="S376" s="28">
        <v>345</v>
      </c>
      <c r="T376" s="28">
        <v>345</v>
      </c>
      <c r="U376" s="28">
        <v>345</v>
      </c>
      <c r="V376" s="28">
        <v>345</v>
      </c>
      <c r="W376" s="28">
        <v>345</v>
      </c>
      <c r="X376" s="28">
        <v>345</v>
      </c>
      <c r="Y376" s="28">
        <v>345</v>
      </c>
      <c r="Z376" s="28">
        <v>345</v>
      </c>
      <c r="AA376" s="28">
        <v>345</v>
      </c>
      <c r="AB376" s="28">
        <v>345</v>
      </c>
      <c r="AC376" s="28">
        <v>345</v>
      </c>
      <c r="AD376" s="28">
        <v>345</v>
      </c>
      <c r="AE376" s="28">
        <v>345</v>
      </c>
      <c r="AF376" s="28">
        <v>345</v>
      </c>
      <c r="AG376" s="28">
        <v>345</v>
      </c>
    </row>
    <row r="377" spans="1:33" x14ac:dyDescent="0.3">
      <c r="B377" t="s">
        <v>380</v>
      </c>
      <c r="C377" s="28">
        <v>6166.8471924647965</v>
      </c>
      <c r="D377" s="31">
        <v>4285.1687885282081</v>
      </c>
      <c r="E377" s="29">
        <v>3668.6048438310786</v>
      </c>
      <c r="F377" s="31">
        <v>3643.5992853088055</v>
      </c>
      <c r="G377" s="28">
        <v>3643.5992853088055</v>
      </c>
      <c r="H377" s="28">
        <v>3643.5992853088055</v>
      </c>
      <c r="I377" s="28">
        <v>3643.5992853088055</v>
      </c>
      <c r="J377" s="28">
        <v>3643.5992853088055</v>
      </c>
      <c r="K377" s="28">
        <v>3643.5992853088055</v>
      </c>
      <c r="L377" s="28">
        <v>3643.5992853088055</v>
      </c>
      <c r="M377" s="28">
        <v>3643.5992853088055</v>
      </c>
      <c r="N377" s="28">
        <v>3643.5992853088055</v>
      </c>
      <c r="O377" s="28">
        <v>3643.5992853088055</v>
      </c>
      <c r="P377" s="28">
        <v>3643.5992853088055</v>
      </c>
      <c r="Q377" s="28">
        <v>3643.5992853088055</v>
      </c>
      <c r="R377" s="28">
        <v>3643.5992853088055</v>
      </c>
      <c r="S377" s="28">
        <v>3643.5992853088055</v>
      </c>
      <c r="T377" s="28">
        <v>1087.3836512036257</v>
      </c>
      <c r="U377" s="28">
        <v>1087.3836512036257</v>
      </c>
      <c r="V377" s="28">
        <v>1087.3836512036257</v>
      </c>
      <c r="W377" s="28">
        <v>1087.3836512036257</v>
      </c>
      <c r="X377" s="28">
        <v>1087.3836512036257</v>
      </c>
      <c r="Y377" s="28">
        <v>1087.3836512036257</v>
      </c>
      <c r="Z377" s="28">
        <v>1087.3836512036257</v>
      </c>
      <c r="AA377" s="28">
        <v>1087.3836512036257</v>
      </c>
      <c r="AB377" s="28">
        <v>1087.3836512036257</v>
      </c>
      <c r="AC377" s="28">
        <v>1087.3836512036257</v>
      </c>
      <c r="AD377" s="28">
        <v>1087.3836512036257</v>
      </c>
      <c r="AE377" s="28">
        <v>1087.3836512036257</v>
      </c>
      <c r="AF377" s="28">
        <v>1087.3836512036257</v>
      </c>
      <c r="AG377" s="28">
        <v>1087.3836512036257</v>
      </c>
    </row>
    <row r="379" spans="1:33" x14ac:dyDescent="0.3">
      <c r="A379" s="8" t="s">
        <v>381</v>
      </c>
      <c r="B379" s="8"/>
      <c r="C379" s="8">
        <v>2020</v>
      </c>
      <c r="D379" s="9">
        <v>2021</v>
      </c>
      <c r="E379" s="10">
        <v>2022</v>
      </c>
      <c r="F379" s="8">
        <v>2023</v>
      </c>
      <c r="G379" s="8">
        <v>2024</v>
      </c>
      <c r="H379" s="8">
        <v>2025</v>
      </c>
      <c r="I379" s="8">
        <v>2026</v>
      </c>
      <c r="J379" s="8">
        <v>2027</v>
      </c>
      <c r="K379" s="8">
        <v>2028</v>
      </c>
      <c r="L379" s="8">
        <v>2029</v>
      </c>
      <c r="M379" s="8">
        <v>2030</v>
      </c>
      <c r="N379" s="8">
        <v>2031</v>
      </c>
      <c r="O379" s="8">
        <v>2032</v>
      </c>
      <c r="P379" s="8">
        <v>2033</v>
      </c>
      <c r="Q379" s="8">
        <v>2034</v>
      </c>
      <c r="R379" s="8">
        <v>2035</v>
      </c>
      <c r="S379" s="8">
        <v>2036</v>
      </c>
      <c r="T379" s="8">
        <v>2037</v>
      </c>
      <c r="U379" s="8">
        <v>2038</v>
      </c>
      <c r="V379" s="8">
        <v>2039</v>
      </c>
      <c r="W379" s="8">
        <v>2040</v>
      </c>
      <c r="X379" s="8">
        <v>2041</v>
      </c>
      <c r="Y379" s="8">
        <v>2042</v>
      </c>
      <c r="Z379" s="8">
        <v>2043</v>
      </c>
      <c r="AA379" s="8">
        <v>2044</v>
      </c>
      <c r="AB379" s="8">
        <v>2045</v>
      </c>
      <c r="AC379" s="8">
        <v>2046</v>
      </c>
      <c r="AD379" s="8">
        <v>2047</v>
      </c>
      <c r="AE379" s="8">
        <v>2048</v>
      </c>
      <c r="AF379" s="8">
        <v>2049</v>
      </c>
      <c r="AG379" s="8">
        <v>2050</v>
      </c>
    </row>
    <row r="380" spans="1:33" x14ac:dyDescent="0.3">
      <c r="A380" t="s">
        <v>382</v>
      </c>
      <c r="B380" t="s">
        <v>383</v>
      </c>
      <c r="C380" s="28">
        <v>46733.894466324382</v>
      </c>
      <c r="D380" s="31">
        <v>45126.970163183076</v>
      </c>
      <c r="E380" s="29">
        <v>42570.7213379639</v>
      </c>
      <c r="F380" s="31">
        <v>41889.629732175563</v>
      </c>
      <c r="G380" s="28">
        <v>41111.536227014687</v>
      </c>
      <c r="H380" s="28">
        <v>40520.908453495918</v>
      </c>
      <c r="I380" s="28">
        <v>40008.602073255752</v>
      </c>
      <c r="J380" s="28">
        <v>40368.19540849411</v>
      </c>
      <c r="K380" s="28">
        <v>40648.568517398744</v>
      </c>
      <c r="L380" s="28">
        <v>41124.17266105771</v>
      </c>
      <c r="M380" s="28">
        <v>42223.06357068837</v>
      </c>
      <c r="N380" s="28">
        <v>42235.965285011007</v>
      </c>
      <c r="O380" s="28">
        <v>41609.872073815088</v>
      </c>
      <c r="P380" s="28">
        <v>39976.239822782823</v>
      </c>
      <c r="Q380" s="28">
        <v>38782.567793326423</v>
      </c>
      <c r="R380" s="28">
        <v>37219.559273589766</v>
      </c>
      <c r="S380" s="28">
        <v>36076.260217738141</v>
      </c>
      <c r="T380" s="28">
        <v>35890.241317079199</v>
      </c>
      <c r="U380" s="28">
        <v>36165.428530524703</v>
      </c>
      <c r="V380" s="28">
        <v>37349.169404788045</v>
      </c>
      <c r="W380" s="28">
        <v>38744.514099245578</v>
      </c>
      <c r="X380" s="28">
        <v>40733.615844383719</v>
      </c>
      <c r="Y380" s="28">
        <v>43002.850935544899</v>
      </c>
      <c r="Z380" s="28">
        <v>44985.685627245046</v>
      </c>
      <c r="AA380" s="28">
        <v>46391.578142426384</v>
      </c>
      <c r="AB380" s="28">
        <v>47793.43818915372</v>
      </c>
      <c r="AC380" s="28">
        <v>49435.986267422217</v>
      </c>
      <c r="AD380" s="28">
        <v>50538.141239977936</v>
      </c>
      <c r="AE380" s="28">
        <v>51568.936342756628</v>
      </c>
      <c r="AF380" s="28">
        <v>52617.120913185776</v>
      </c>
      <c r="AG380" s="28">
        <v>53020.076176627932</v>
      </c>
    </row>
    <row r="381" spans="1:33" x14ac:dyDescent="0.3">
      <c r="C381" s="28"/>
      <c r="D381" s="31"/>
      <c r="E381" s="29"/>
      <c r="F381" s="31"/>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row>
    <row r="383" spans="1:33" s="11" customFormat="1" ht="19.5" customHeight="1" x14ac:dyDescent="0.35">
      <c r="A383" s="12" t="s">
        <v>53</v>
      </c>
      <c r="B383" s="13"/>
      <c r="E383" s="14"/>
    </row>
    <row r="385" spans="1:36" x14ac:dyDescent="0.3">
      <c r="A385" s="8" t="s">
        <v>384</v>
      </c>
      <c r="B385" s="8"/>
      <c r="C385" s="8">
        <v>2020</v>
      </c>
      <c r="D385" s="9">
        <v>2021</v>
      </c>
      <c r="E385" s="10">
        <v>2022</v>
      </c>
      <c r="F385" s="8">
        <v>2023</v>
      </c>
      <c r="G385" s="8">
        <v>2024</v>
      </c>
      <c r="H385" s="8">
        <v>2025</v>
      </c>
      <c r="I385" s="8">
        <v>2026</v>
      </c>
      <c r="J385" s="8">
        <v>2027</v>
      </c>
      <c r="K385" s="8">
        <v>2028</v>
      </c>
      <c r="L385" s="8">
        <v>2029</v>
      </c>
      <c r="M385" s="8">
        <v>2030</v>
      </c>
      <c r="N385" s="8">
        <v>2031</v>
      </c>
      <c r="O385" s="8">
        <v>2032</v>
      </c>
      <c r="P385" s="8">
        <v>2033</v>
      </c>
      <c r="Q385" s="8">
        <v>2034</v>
      </c>
      <c r="R385" s="8">
        <v>2035</v>
      </c>
      <c r="S385" s="8">
        <v>2036</v>
      </c>
      <c r="T385" s="8">
        <v>2037</v>
      </c>
      <c r="U385" s="8">
        <v>2038</v>
      </c>
      <c r="V385" s="8">
        <v>2039</v>
      </c>
      <c r="W385" s="8">
        <v>2040</v>
      </c>
      <c r="X385" s="8">
        <v>2041</v>
      </c>
      <c r="Y385" s="8">
        <v>2042</v>
      </c>
      <c r="Z385" s="8">
        <v>2043</v>
      </c>
      <c r="AA385" s="8">
        <v>2044</v>
      </c>
      <c r="AB385" s="8">
        <v>2045</v>
      </c>
      <c r="AC385" s="8">
        <v>2046</v>
      </c>
      <c r="AD385" s="8">
        <v>2047</v>
      </c>
      <c r="AE385" s="8">
        <v>2048</v>
      </c>
      <c r="AF385" s="8">
        <v>2049</v>
      </c>
      <c r="AG385" s="8">
        <v>2050</v>
      </c>
    </row>
    <row r="386" spans="1:36" x14ac:dyDescent="0.3">
      <c r="B386" t="s">
        <v>385</v>
      </c>
      <c r="C386" s="28">
        <v>2951.2475383975079</v>
      </c>
      <c r="D386" s="31">
        <v>2886.3552015508576</v>
      </c>
      <c r="E386" s="29">
        <v>2840.6210240740993</v>
      </c>
      <c r="F386" s="31">
        <v>2815.135011755734</v>
      </c>
      <c r="G386" s="28">
        <v>2782.184875283258</v>
      </c>
      <c r="H386" s="28">
        <v>2740.9397605267445</v>
      </c>
      <c r="I386" s="28">
        <v>2705.8077483768416</v>
      </c>
      <c r="J386" s="28">
        <v>2661.8204125041539</v>
      </c>
      <c r="K386" s="28">
        <v>2640.9677657504217</v>
      </c>
      <c r="L386" s="28">
        <v>2622.2027226392606</v>
      </c>
      <c r="M386" s="28">
        <v>2605.73916150578</v>
      </c>
      <c r="N386" s="28">
        <v>2590.9011197712939</v>
      </c>
      <c r="O386" s="28">
        <v>2578.5749022126361</v>
      </c>
      <c r="P386" s="28">
        <v>2566.9679823165743</v>
      </c>
      <c r="Q386" s="28">
        <v>2556.2447061335065</v>
      </c>
      <c r="R386" s="28">
        <v>2546.3815408486757</v>
      </c>
      <c r="S386" s="28">
        <v>2536.5412362660472</v>
      </c>
      <c r="T386" s="28">
        <v>2526.9505513857152</v>
      </c>
      <c r="U386" s="28">
        <v>2517.6713022722975</v>
      </c>
      <c r="V386" s="28">
        <v>2508.7422421122692</v>
      </c>
      <c r="W386" s="28">
        <v>2500.1704960902562</v>
      </c>
      <c r="X386" s="28">
        <v>2492.7110228575143</v>
      </c>
      <c r="Y386" s="28">
        <v>2486.3150310992914</v>
      </c>
      <c r="Z386" s="28">
        <v>2480.7597639425667</v>
      </c>
      <c r="AA386" s="28">
        <v>2475.8603998211547</v>
      </c>
      <c r="AB386" s="28">
        <v>2471.5593244090414</v>
      </c>
      <c r="AC386" s="28">
        <v>2467.762363254019</v>
      </c>
      <c r="AD386" s="28">
        <v>2464.4328177624734</v>
      </c>
      <c r="AE386" s="28">
        <v>2461.510995918853</v>
      </c>
      <c r="AF386" s="28">
        <v>2458.9657659300478</v>
      </c>
      <c r="AG386" s="28">
        <v>2456.7496298413275</v>
      </c>
    </row>
    <row r="387" spans="1:36" x14ac:dyDescent="0.3">
      <c r="B387" t="s">
        <v>386</v>
      </c>
      <c r="C387" s="28">
        <v>70.522427544718965</v>
      </c>
      <c r="D387" s="31">
        <v>73.43371232767403</v>
      </c>
      <c r="E387" s="29">
        <v>76.522347470646778</v>
      </c>
      <c r="F387" s="31">
        <v>81.730567117983242</v>
      </c>
      <c r="G387" s="28">
        <v>86.088171021611529</v>
      </c>
      <c r="H387" s="28">
        <v>88.690730413715784</v>
      </c>
      <c r="I387" s="28">
        <v>96.437396807206483</v>
      </c>
      <c r="J387" s="28">
        <v>97.805373122126213</v>
      </c>
      <c r="K387" s="28">
        <v>99.232423849506176</v>
      </c>
      <c r="L387" s="28">
        <v>100.24356030627783</v>
      </c>
      <c r="M387" s="28">
        <v>101.26002755646027</v>
      </c>
      <c r="N387" s="28">
        <v>103.18809637756388</v>
      </c>
      <c r="O387" s="28">
        <v>104.16830272634392</v>
      </c>
      <c r="P387" s="28">
        <v>105.15666669253156</v>
      </c>
      <c r="Q387" s="28">
        <v>105.66569927437439</v>
      </c>
      <c r="R387" s="28">
        <v>106.68344404272861</v>
      </c>
      <c r="S387" s="28">
        <v>107.7025194662148</v>
      </c>
      <c r="T387" s="28">
        <v>108.72331412136651</v>
      </c>
      <c r="U387" s="28">
        <v>109.74609589517095</v>
      </c>
      <c r="V387" s="28">
        <v>110.77091825270389</v>
      </c>
      <c r="W387" s="28">
        <v>111.29024838412744</v>
      </c>
      <c r="X387" s="28">
        <v>112.0205399719359</v>
      </c>
      <c r="Y387" s="28">
        <v>112.75473211800714</v>
      </c>
      <c r="Z387" s="28">
        <v>113.49287815822964</v>
      </c>
      <c r="AA387" s="28">
        <v>114.23504726594086</v>
      </c>
      <c r="AB387" s="28">
        <v>114.98127027215695</v>
      </c>
      <c r="AC387" s="28">
        <v>115.7315470300901</v>
      </c>
      <c r="AD387" s="28">
        <v>116.48587998040784</v>
      </c>
      <c r="AE387" s="28">
        <v>117.2443171733409</v>
      </c>
      <c r="AF387" s="28">
        <v>118.00689263326757</v>
      </c>
      <c r="AG387" s="28">
        <v>118.77359220612817</v>
      </c>
    </row>
    <row r="388" spans="1:36" x14ac:dyDescent="0.3">
      <c r="B388" t="s">
        <v>387</v>
      </c>
      <c r="C388" s="28">
        <v>188.5213348275276</v>
      </c>
      <c r="D388" s="31">
        <v>190.22290536221888</v>
      </c>
      <c r="E388" s="29">
        <v>180.55321957326726</v>
      </c>
      <c r="F388" s="31">
        <v>179.59025362419655</v>
      </c>
      <c r="G388" s="28">
        <v>178.66167931616414</v>
      </c>
      <c r="H388" s="28">
        <v>177.87067157228469</v>
      </c>
      <c r="I388" s="28">
        <v>177.045272187367</v>
      </c>
      <c r="J388" s="28">
        <v>176.32304772556398</v>
      </c>
      <c r="K388" s="28">
        <v>175.46325669960808</v>
      </c>
      <c r="L388" s="28">
        <v>174.77542387884338</v>
      </c>
      <c r="M388" s="28">
        <v>174.05319941704042</v>
      </c>
      <c r="N388" s="28">
        <v>173.33097495523742</v>
      </c>
      <c r="O388" s="28">
        <v>172.74631705758736</v>
      </c>
      <c r="P388" s="28">
        <v>172.05848423682264</v>
      </c>
      <c r="Q388" s="28">
        <v>171.43943469813436</v>
      </c>
      <c r="R388" s="28">
        <v>170.82038515944612</v>
      </c>
      <c r="S388" s="28">
        <v>170.30451054387254</v>
      </c>
      <c r="T388" s="28">
        <v>169.71985264622251</v>
      </c>
      <c r="U388" s="28">
        <v>169.16958638961074</v>
      </c>
      <c r="V388" s="28">
        <v>168.65371177403716</v>
      </c>
      <c r="W388" s="28">
        <v>168.13783715846358</v>
      </c>
      <c r="X388" s="28">
        <v>167.58757090185182</v>
      </c>
      <c r="Y388" s="28">
        <v>167.14047956835472</v>
      </c>
      <c r="Z388" s="28">
        <v>166.5902133117429</v>
      </c>
      <c r="AA388" s="28">
        <v>166.1775136192841</v>
      </c>
      <c r="AB388" s="28">
        <v>165.69603064474879</v>
      </c>
      <c r="AC388" s="28">
        <v>165.2833309522899</v>
      </c>
      <c r="AD388" s="28">
        <v>164.83623961879275</v>
      </c>
      <c r="AE388" s="28">
        <v>164.42353992633394</v>
      </c>
      <c r="AF388" s="28">
        <v>163.97644859283685</v>
      </c>
      <c r="AG388" s="28">
        <v>163.56374890037799</v>
      </c>
    </row>
    <row r="389" spans="1:36" x14ac:dyDescent="0.3">
      <c r="B389" t="s">
        <v>388</v>
      </c>
      <c r="C389" s="28">
        <v>392.90180231546242</v>
      </c>
      <c r="D389" s="31">
        <v>394.2952276529212</v>
      </c>
      <c r="E389" s="29">
        <v>395.02187601147159</v>
      </c>
      <c r="F389" s="31">
        <v>393.64544291229129</v>
      </c>
      <c r="G389" s="28">
        <v>394.47130277179951</v>
      </c>
      <c r="H389" s="28">
        <v>395.84773587097982</v>
      </c>
      <c r="I389" s="28">
        <v>397.49945558999605</v>
      </c>
      <c r="J389" s="28">
        <v>401.77611786761315</v>
      </c>
      <c r="K389" s="28">
        <v>403.42783758662949</v>
      </c>
      <c r="L389" s="28">
        <v>405.07955730564584</v>
      </c>
      <c r="M389" s="28">
        <v>409.35621958326294</v>
      </c>
      <c r="N389" s="28">
        <v>411.00793930227928</v>
      </c>
      <c r="O389" s="28">
        <v>412.38437240145959</v>
      </c>
      <c r="P389" s="28">
        <v>413.76080550063966</v>
      </c>
      <c r="Q389" s="28">
        <v>418.03746777825688</v>
      </c>
      <c r="R389" s="28">
        <v>419.41390087743707</v>
      </c>
      <c r="S389" s="28">
        <v>421.06562059645347</v>
      </c>
      <c r="T389" s="28">
        <v>425.0669962542346</v>
      </c>
      <c r="U389" s="28">
        <v>426.44342935341479</v>
      </c>
      <c r="V389" s="28">
        <v>428.09514907243113</v>
      </c>
      <c r="W389" s="28">
        <v>429.47158217161143</v>
      </c>
      <c r="X389" s="28">
        <v>430.84801527079173</v>
      </c>
      <c r="Y389" s="28">
        <v>434.84939092857275</v>
      </c>
      <c r="Z389" s="28">
        <v>435.9505374079169</v>
      </c>
      <c r="AA389" s="28">
        <v>437.3269705070972</v>
      </c>
      <c r="AB389" s="28">
        <v>438.7034036062775</v>
      </c>
      <c r="AC389" s="28">
        <v>442.42949264422259</v>
      </c>
      <c r="AD389" s="28">
        <v>443.80592574340278</v>
      </c>
      <c r="AE389" s="28">
        <v>444.90707222274693</v>
      </c>
      <c r="AF389" s="28">
        <v>446.28350532192724</v>
      </c>
      <c r="AG389" s="28">
        <v>447.38465180127139</v>
      </c>
    </row>
    <row r="390" spans="1:36" x14ac:dyDescent="0.3">
      <c r="B390" t="s">
        <v>389</v>
      </c>
      <c r="C390" s="28">
        <v>3603.193103085217</v>
      </c>
      <c r="D390" s="31">
        <v>3544.3070468936721</v>
      </c>
      <c r="E390" s="29">
        <v>3492.7184671294845</v>
      </c>
      <c r="F390" s="31">
        <v>3470.1012754102053</v>
      </c>
      <c r="G390" s="28">
        <v>3441.4060283928334</v>
      </c>
      <c r="H390" s="28">
        <v>3403.3488983837246</v>
      </c>
      <c r="I390" s="28">
        <v>3376.7898729614108</v>
      </c>
      <c r="J390" s="28">
        <v>3337.7249512194576</v>
      </c>
      <c r="K390" s="28">
        <v>3319.0912838861659</v>
      </c>
      <c r="L390" s="28">
        <v>3302.3012641300279</v>
      </c>
      <c r="M390" s="28">
        <v>3290.4086080625434</v>
      </c>
      <c r="N390" s="28">
        <v>3278.4281304063747</v>
      </c>
      <c r="O390" s="28">
        <v>3267.8738943980266</v>
      </c>
      <c r="P390" s="28">
        <v>3257.9439387465682</v>
      </c>
      <c r="Q390" s="28">
        <v>3251.3873078842726</v>
      </c>
      <c r="R390" s="28">
        <v>3243.299270928288</v>
      </c>
      <c r="S390" s="28">
        <v>3235.613886872588</v>
      </c>
      <c r="T390" s="28">
        <v>3230.4607144075394</v>
      </c>
      <c r="U390" s="28">
        <v>3223.0304139104942</v>
      </c>
      <c r="V390" s="28">
        <v>3216.2620212114416</v>
      </c>
      <c r="W390" s="28">
        <v>3209.0701638044584</v>
      </c>
      <c r="X390" s="28">
        <v>3203.1671490020935</v>
      </c>
      <c r="Y390" s="28">
        <v>3201.059633714226</v>
      </c>
      <c r="Z390" s="28">
        <v>3196.7933928204561</v>
      </c>
      <c r="AA390" s="28">
        <v>3193.5999312134768</v>
      </c>
      <c r="AB390" s="28">
        <v>3190.9400289322243</v>
      </c>
      <c r="AC390" s="28">
        <v>3191.2067338806219</v>
      </c>
      <c r="AD390" s="28">
        <v>3189.5608631050768</v>
      </c>
      <c r="AE390" s="28">
        <v>3188.0859252412747</v>
      </c>
      <c r="AF390" s="28">
        <v>3187.2326124780793</v>
      </c>
      <c r="AG390" s="28">
        <v>3186.4716227491049</v>
      </c>
    </row>
    <row r="391" spans="1:36" x14ac:dyDescent="0.3">
      <c r="C391" s="31"/>
      <c r="D391" s="31"/>
      <c r="E391" s="29"/>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row>
    <row r="392" spans="1:36" x14ac:dyDescent="0.3">
      <c r="A392" s="8" t="s">
        <v>390</v>
      </c>
      <c r="B392" s="8"/>
      <c r="C392" s="8">
        <v>2020</v>
      </c>
      <c r="D392" s="9">
        <v>2021</v>
      </c>
      <c r="E392" s="10">
        <v>2022</v>
      </c>
      <c r="F392" s="8">
        <v>2023</v>
      </c>
      <c r="G392" s="8">
        <v>2024</v>
      </c>
      <c r="H392" s="8">
        <v>2025</v>
      </c>
      <c r="I392" s="8">
        <v>2026</v>
      </c>
      <c r="J392" s="8">
        <v>2027</v>
      </c>
      <c r="K392" s="8">
        <v>2028</v>
      </c>
      <c r="L392" s="8">
        <v>2029</v>
      </c>
      <c r="M392" s="8">
        <v>2030</v>
      </c>
      <c r="N392" s="8">
        <v>2031</v>
      </c>
      <c r="O392" s="8">
        <v>2032</v>
      </c>
      <c r="P392" s="8">
        <v>2033</v>
      </c>
      <c r="Q392" s="8">
        <v>2034</v>
      </c>
      <c r="R392" s="8">
        <v>2035</v>
      </c>
      <c r="S392" s="8">
        <v>2036</v>
      </c>
      <c r="T392" s="8">
        <v>2037</v>
      </c>
      <c r="U392" s="8">
        <v>2038</v>
      </c>
      <c r="V392" s="8">
        <v>2039</v>
      </c>
      <c r="W392" s="8">
        <v>2040</v>
      </c>
      <c r="X392" s="8">
        <v>2041</v>
      </c>
      <c r="Y392" s="8">
        <v>2042</v>
      </c>
      <c r="Z392" s="8">
        <v>2043</v>
      </c>
      <c r="AA392" s="8">
        <v>2044</v>
      </c>
      <c r="AB392" s="8">
        <v>2045</v>
      </c>
      <c r="AC392" s="8">
        <v>2046</v>
      </c>
      <c r="AD392" s="8">
        <v>2047</v>
      </c>
      <c r="AE392" s="8">
        <v>2048</v>
      </c>
      <c r="AF392" s="8">
        <v>2049</v>
      </c>
      <c r="AG392" s="8">
        <v>2050</v>
      </c>
    </row>
    <row r="393" spans="1:36" x14ac:dyDescent="0.3">
      <c r="B393" t="s">
        <v>340</v>
      </c>
      <c r="C393" s="28">
        <v>87.005944859291887</v>
      </c>
      <c r="D393" s="31">
        <v>87.789900246565793</v>
      </c>
      <c r="E393" s="29">
        <v>83.334838224187436</v>
      </c>
      <c r="F393" s="31">
        <v>82.891176131935069</v>
      </c>
      <c r="G393" s="28">
        <v>82.463359114406018</v>
      </c>
      <c r="H393" s="28">
        <v>82.09892239577016</v>
      </c>
      <c r="I393" s="28">
        <v>81.718640602411014</v>
      </c>
      <c r="J393" s="28">
        <v>81.385894033221732</v>
      </c>
      <c r="K393" s="28">
        <v>80.989767165139298</v>
      </c>
      <c r="L393" s="28">
        <v>80.672865670673346</v>
      </c>
      <c r="M393" s="28">
        <v>80.340119101484106</v>
      </c>
      <c r="N393" s="28">
        <v>80.007372532294823</v>
      </c>
      <c r="O393" s="28">
        <v>79.738006261998734</v>
      </c>
      <c r="P393" s="28">
        <v>79.421104767532782</v>
      </c>
      <c r="Q393" s="28">
        <v>79.135893422513433</v>
      </c>
      <c r="R393" s="28">
        <v>78.850682077494071</v>
      </c>
      <c r="S393" s="28">
        <v>78.613005956644599</v>
      </c>
      <c r="T393" s="28">
        <v>78.343639686348524</v>
      </c>
      <c r="U393" s="28">
        <v>78.090118490775765</v>
      </c>
      <c r="V393" s="28">
        <v>77.85244236992628</v>
      </c>
      <c r="W393" s="28">
        <v>77.614766249076808</v>
      </c>
      <c r="X393" s="28">
        <v>77.361245053504049</v>
      </c>
      <c r="Y393" s="28">
        <v>77.155259082101168</v>
      </c>
      <c r="Z393" s="28">
        <v>76.901737886528394</v>
      </c>
      <c r="AA393" s="28">
        <v>76.711596989848829</v>
      </c>
      <c r="AB393" s="28">
        <v>76.489765943722659</v>
      </c>
      <c r="AC393" s="28">
        <v>76.299625047043079</v>
      </c>
      <c r="AD393" s="28">
        <v>76.093639075640183</v>
      </c>
      <c r="AE393" s="28">
        <v>75.903498178960618</v>
      </c>
      <c r="AF393" s="28">
        <v>75.697512207557722</v>
      </c>
      <c r="AG393" s="28">
        <v>75.507371310878156</v>
      </c>
    </row>
    <row r="394" spans="1:36" x14ac:dyDescent="0.3">
      <c r="B394" t="s">
        <v>342</v>
      </c>
      <c r="C394" s="28">
        <v>3367.6199666693037</v>
      </c>
      <c r="D394" s="31">
        <v>3306.7087911887124</v>
      </c>
      <c r="E394" s="29">
        <v>3258.703292495637</v>
      </c>
      <c r="F394" s="31">
        <v>3234.977320538786</v>
      </c>
      <c r="G394" s="28">
        <v>3205.3343245961873</v>
      </c>
      <c r="H394" s="28">
        <v>3166.8907200327258</v>
      </c>
      <c r="I394" s="28">
        <v>3138.1392240285172</v>
      </c>
      <c r="J394" s="28">
        <v>3096.3443894902689</v>
      </c>
      <c r="K394" s="28">
        <v>3077.6587355113952</v>
      </c>
      <c r="L394" s="28">
        <v>3060.8743933087148</v>
      </c>
      <c r="M394" s="28">
        <v>3046.3791363840992</v>
      </c>
      <c r="N394" s="28">
        <v>3034.0972531633943</v>
      </c>
      <c r="O394" s="28">
        <v>3023.5041125121061</v>
      </c>
      <c r="P394" s="28">
        <v>3013.588082309328</v>
      </c>
      <c r="Q394" s="28">
        <v>3004.5568520497568</v>
      </c>
      <c r="R394" s="28">
        <v>2996.5723568936965</v>
      </c>
      <c r="S394" s="28">
        <v>2988.9342480193445</v>
      </c>
      <c r="T394" s="28">
        <v>2981.2399752759593</v>
      </c>
      <c r="U394" s="28">
        <v>2973.8742024601002</v>
      </c>
      <c r="V394" s="28">
        <v>2967.1510034788107</v>
      </c>
      <c r="W394" s="28">
        <v>2960.049974923877</v>
      </c>
      <c r="X394" s="28">
        <v>2954.1825455238218</v>
      </c>
      <c r="Y394" s="28">
        <v>2949.4284756761258</v>
      </c>
      <c r="Z394" s="28">
        <v>2945.1949754057732</v>
      </c>
      <c r="AA394" s="28">
        <v>2941.9584177564948</v>
      </c>
      <c r="AB394" s="28">
        <v>2939.2911409463763</v>
      </c>
      <c r="AC394" s="28">
        <v>2936.8868708100799</v>
      </c>
      <c r="AD394" s="28">
        <v>2935.2120933001065</v>
      </c>
      <c r="AE394" s="28">
        <v>2933.688167308469</v>
      </c>
      <c r="AF394" s="28">
        <v>2932.8029624827636</v>
      </c>
      <c r="AG394" s="28">
        <v>2931.9899921011056</v>
      </c>
      <c r="AI394" s="64"/>
      <c r="AJ394" s="64"/>
    </row>
    <row r="395" spans="1:36" x14ac:dyDescent="0.3">
      <c r="B395" t="s">
        <v>341</v>
      </c>
      <c r="C395" s="28">
        <v>148.56719155662131</v>
      </c>
      <c r="D395" s="31">
        <v>149.808355458394</v>
      </c>
      <c r="E395" s="29">
        <v>150.68033640965979</v>
      </c>
      <c r="F395" s="31">
        <v>152.23277873948444</v>
      </c>
      <c r="G395" s="28">
        <v>153.60834468223985</v>
      </c>
      <c r="H395" s="28">
        <v>154.35925595522863</v>
      </c>
      <c r="I395" s="28">
        <v>156.93200833048223</v>
      </c>
      <c r="J395" s="28">
        <v>159.99466769596722</v>
      </c>
      <c r="K395" s="28">
        <v>160.44278120963128</v>
      </c>
      <c r="L395" s="28">
        <v>160.7540051506399</v>
      </c>
      <c r="M395" s="28">
        <v>163.68935257696032</v>
      </c>
      <c r="N395" s="28">
        <v>164.32350471068557</v>
      </c>
      <c r="O395" s="28">
        <v>164.63177562392175</v>
      </c>
      <c r="P395" s="28">
        <v>164.93475166970748</v>
      </c>
      <c r="Q395" s="28">
        <v>167.69456241200194</v>
      </c>
      <c r="R395" s="28">
        <v>167.87623195709716</v>
      </c>
      <c r="S395" s="28">
        <v>168.06663289659915</v>
      </c>
      <c r="T395" s="28">
        <v>170.87709944523141</v>
      </c>
      <c r="U395" s="28">
        <v>171.06609295961815</v>
      </c>
      <c r="V395" s="28">
        <v>171.25857536270428</v>
      </c>
      <c r="W395" s="28">
        <v>171.40542263150476</v>
      </c>
      <c r="X395" s="28">
        <v>171.6233584247677</v>
      </c>
      <c r="Y395" s="28">
        <v>174.47589895599904</v>
      </c>
      <c r="Z395" s="28">
        <v>174.69667952815448</v>
      </c>
      <c r="AA395" s="28">
        <v>174.92991646713338</v>
      </c>
      <c r="AB395" s="28">
        <v>175.15912204212569</v>
      </c>
      <c r="AC395" s="28">
        <v>178.02023802349879</v>
      </c>
      <c r="AD395" s="28">
        <v>178.25513072933018</v>
      </c>
      <c r="AE395" s="28">
        <v>178.49425975384503</v>
      </c>
      <c r="AF395" s="28">
        <v>178.73213778775798</v>
      </c>
      <c r="AG395" s="28">
        <v>178.97425933712128</v>
      </c>
    </row>
    <row r="396" spans="1:36" x14ac:dyDescent="0.3">
      <c r="B396" t="s">
        <v>123</v>
      </c>
      <c r="C396" s="28">
        <v>3603.193103085217</v>
      </c>
      <c r="D396" s="31">
        <v>3544.3070468936721</v>
      </c>
      <c r="E396" s="29">
        <v>3492.7184671294845</v>
      </c>
      <c r="F396" s="31">
        <v>3470.1012754102053</v>
      </c>
      <c r="G396" s="28">
        <v>3441.4060283928334</v>
      </c>
      <c r="H396" s="28">
        <v>3403.3488983837246</v>
      </c>
      <c r="I396" s="28">
        <v>3376.7898729614108</v>
      </c>
      <c r="J396" s="28">
        <v>3337.7249512194576</v>
      </c>
      <c r="K396" s="28">
        <v>3319.0912838861659</v>
      </c>
      <c r="L396" s="28">
        <v>3302.3012641300279</v>
      </c>
      <c r="M396" s="28">
        <v>3290.4086080625434</v>
      </c>
      <c r="N396" s="28">
        <v>3278.4281304063747</v>
      </c>
      <c r="O396" s="28">
        <v>3267.8738943980266</v>
      </c>
      <c r="P396" s="28">
        <v>3257.9439387465682</v>
      </c>
      <c r="Q396" s="28">
        <v>3251.3873078842726</v>
      </c>
      <c r="R396" s="28">
        <v>3243.299270928288</v>
      </c>
      <c r="S396" s="28">
        <v>3235.613886872588</v>
      </c>
      <c r="T396" s="28">
        <v>3230.4607144075394</v>
      </c>
      <c r="U396" s="28">
        <v>3223.0304139104942</v>
      </c>
      <c r="V396" s="28">
        <v>3216.2620212114416</v>
      </c>
      <c r="W396" s="28">
        <v>3209.0701638044584</v>
      </c>
      <c r="X396" s="28">
        <v>3203.1671490020935</v>
      </c>
      <c r="Y396" s="28">
        <v>3201.059633714226</v>
      </c>
      <c r="Z396" s="28">
        <v>3196.7933928204561</v>
      </c>
      <c r="AA396" s="28">
        <v>3193.5999312134768</v>
      </c>
      <c r="AB396" s="28">
        <v>3190.9400289322243</v>
      </c>
      <c r="AC396" s="28">
        <v>3191.2067338806219</v>
      </c>
      <c r="AD396" s="28">
        <v>3189.5608631050768</v>
      </c>
      <c r="AE396" s="28">
        <v>3188.0859252412747</v>
      </c>
      <c r="AF396" s="28">
        <v>3187.2326124780793</v>
      </c>
      <c r="AG396" s="28">
        <v>3186.4716227491049</v>
      </c>
    </row>
    <row r="397" spans="1:36" x14ac:dyDescent="0.3">
      <c r="C397" s="7"/>
      <c r="D397" s="7"/>
      <c r="E397" s="45"/>
      <c r="F397" s="7"/>
      <c r="G397" s="7"/>
      <c r="H397" s="7"/>
      <c r="I397" s="7"/>
      <c r="J397" s="7"/>
      <c r="K397" s="7"/>
      <c r="L397" s="7"/>
      <c r="M397" s="7"/>
      <c r="N397" s="7"/>
      <c r="O397" s="7"/>
      <c r="P397" s="7"/>
      <c r="Q397" s="7"/>
      <c r="R397" s="7"/>
      <c r="S397" s="28"/>
      <c r="T397" s="28"/>
      <c r="U397" s="28"/>
      <c r="V397" s="28"/>
      <c r="W397" s="28"/>
      <c r="X397" s="28"/>
      <c r="Y397" s="28"/>
      <c r="Z397" s="28"/>
      <c r="AA397" s="28"/>
      <c r="AB397" s="28"/>
      <c r="AC397" s="28"/>
      <c r="AD397" s="28"/>
      <c r="AE397" s="28"/>
      <c r="AF397" s="28"/>
      <c r="AG397" s="28"/>
    </row>
    <row r="398" spans="1:36" x14ac:dyDescent="0.3">
      <c r="A398" s="8" t="s">
        <v>391</v>
      </c>
      <c r="B398" s="8"/>
      <c r="C398" s="8">
        <v>2020</v>
      </c>
      <c r="D398" s="9">
        <v>2021</v>
      </c>
      <c r="E398" s="10">
        <v>2022</v>
      </c>
      <c r="F398" s="8">
        <v>2023</v>
      </c>
      <c r="G398" s="8">
        <v>2024</v>
      </c>
      <c r="H398" s="8">
        <v>2025</v>
      </c>
      <c r="I398" s="8">
        <v>2026</v>
      </c>
      <c r="J398" s="8">
        <v>2027</v>
      </c>
      <c r="K398" s="8">
        <v>2028</v>
      </c>
      <c r="L398" s="8">
        <v>2029</v>
      </c>
      <c r="M398" s="8">
        <v>2030</v>
      </c>
      <c r="N398" s="8">
        <v>2031</v>
      </c>
      <c r="O398" s="8">
        <v>2032</v>
      </c>
      <c r="P398" s="8">
        <v>2033</v>
      </c>
      <c r="Q398" s="8">
        <v>2034</v>
      </c>
      <c r="R398" s="8">
        <v>2035</v>
      </c>
      <c r="S398" s="8">
        <v>2036</v>
      </c>
      <c r="T398" s="8">
        <v>2037</v>
      </c>
      <c r="U398" s="8">
        <v>2038</v>
      </c>
      <c r="V398" s="8">
        <v>2039</v>
      </c>
      <c r="W398" s="8">
        <v>2040</v>
      </c>
      <c r="X398" s="8">
        <v>2041</v>
      </c>
      <c r="Y398" s="8">
        <v>2042</v>
      </c>
      <c r="Z398" s="8">
        <v>2043</v>
      </c>
      <c r="AA398" s="8">
        <v>2044</v>
      </c>
      <c r="AB398" s="8">
        <v>2045</v>
      </c>
      <c r="AC398" s="8">
        <v>2046</v>
      </c>
      <c r="AD398" s="8">
        <v>2047</v>
      </c>
      <c r="AE398" s="8">
        <v>2048</v>
      </c>
      <c r="AF398" s="8">
        <v>2049</v>
      </c>
      <c r="AG398" s="8">
        <v>2050</v>
      </c>
    </row>
    <row r="399" spans="1:36" x14ac:dyDescent="0.3">
      <c r="B399" t="s">
        <v>392</v>
      </c>
      <c r="C399" s="28">
        <v>8952.1999999999989</v>
      </c>
      <c r="D399" s="31">
        <v>9103.307961999999</v>
      </c>
      <c r="E399" s="29">
        <v>9200.60352375</v>
      </c>
      <c r="F399" s="31">
        <v>9144.3744671899985</v>
      </c>
      <c r="G399" s="28">
        <v>8970.9315431899977</v>
      </c>
      <c r="H399" s="28">
        <v>8919.3575710799996</v>
      </c>
      <c r="I399" s="28">
        <v>9086.1900861359991</v>
      </c>
      <c r="J399" s="28">
        <v>9074.8356216749999</v>
      </c>
      <c r="K399" s="28">
        <v>9077.7878951376006</v>
      </c>
      <c r="L399" s="28">
        <v>9099.0206988803984</v>
      </c>
      <c r="M399" s="28">
        <v>9116.3266160946005</v>
      </c>
      <c r="N399" s="28">
        <v>9163.9827389846978</v>
      </c>
      <c r="O399" s="28">
        <v>9177.5959035150991</v>
      </c>
      <c r="P399" s="28">
        <v>9192.1357003699995</v>
      </c>
      <c r="Q399" s="28">
        <v>9205.9205107330999</v>
      </c>
      <c r="R399" s="28">
        <v>9197.9594249032998</v>
      </c>
      <c r="S399" s="28">
        <v>9189.4809408215006</v>
      </c>
      <c r="T399" s="28">
        <v>9180.2598070100994</v>
      </c>
      <c r="U399" s="28">
        <v>9170.782505819001</v>
      </c>
      <c r="V399" s="28">
        <v>9161.0792082307998</v>
      </c>
      <c r="W399" s="28">
        <v>9171.8669293357998</v>
      </c>
      <c r="X399" s="28">
        <v>9188.9029819441603</v>
      </c>
      <c r="Y399" s="28">
        <v>9205.857043755419</v>
      </c>
      <c r="Z399" s="28">
        <v>9222.1507248083599</v>
      </c>
      <c r="AA399" s="28">
        <v>9238.5133587693199</v>
      </c>
      <c r="AB399" s="28">
        <v>9254.3480563272005</v>
      </c>
      <c r="AC399" s="28">
        <v>9270.0338403799196</v>
      </c>
      <c r="AD399" s="28">
        <v>9285.2537126274801</v>
      </c>
      <c r="AE399" s="28">
        <v>9300.2224903879996</v>
      </c>
      <c r="AF399" s="28">
        <v>9314.7443464441603</v>
      </c>
      <c r="AG399" s="28">
        <v>9328.9885144728996</v>
      </c>
    </row>
    <row r="400" spans="1:36" x14ac:dyDescent="0.3">
      <c r="B400" t="s">
        <v>393</v>
      </c>
      <c r="C400" s="28">
        <v>399.19999999999993</v>
      </c>
      <c r="D400" s="31">
        <v>419.26970319999998</v>
      </c>
      <c r="E400" s="29">
        <v>437.38116580000002</v>
      </c>
      <c r="F400" s="31">
        <v>461.42278649999997</v>
      </c>
      <c r="G400" s="28">
        <v>483.46609760000001</v>
      </c>
      <c r="H400" s="28">
        <v>495.47804609999991</v>
      </c>
      <c r="I400" s="28">
        <v>536.03325288000008</v>
      </c>
      <c r="J400" s="28">
        <v>543.85223772799998</v>
      </c>
      <c r="K400" s="28">
        <v>552.00887603600017</v>
      </c>
      <c r="L400" s="28">
        <v>557.78826018799998</v>
      </c>
      <c r="M400" s="28">
        <v>563.59811372199999</v>
      </c>
      <c r="N400" s="28">
        <v>574.47525769400011</v>
      </c>
      <c r="O400" s="28">
        <v>580.07785366400003</v>
      </c>
      <c r="P400" s="28">
        <v>585.72707638199995</v>
      </c>
      <c r="Q400" s="28">
        <v>588.63656977099993</v>
      </c>
      <c r="R400" s="28">
        <v>591.38969325300002</v>
      </c>
      <c r="S400" s="28">
        <v>594.15042240199989</v>
      </c>
      <c r="T400" s="28">
        <v>596.92097821699997</v>
      </c>
      <c r="U400" s="28">
        <v>599.70289186800017</v>
      </c>
      <c r="V400" s="28">
        <v>602.49646894699993</v>
      </c>
      <c r="W400" s="28">
        <v>605.46482036100008</v>
      </c>
      <c r="X400" s="28">
        <v>609.58169911840002</v>
      </c>
      <c r="Y400" s="28">
        <v>613.72087241820009</v>
      </c>
      <c r="Z400" s="28">
        <v>617.88264511400018</v>
      </c>
      <c r="AA400" s="28">
        <v>622.06741258200009</v>
      </c>
      <c r="AB400" s="28">
        <v>626.2753510440001</v>
      </c>
      <c r="AC400" s="28">
        <v>630.50645966100012</v>
      </c>
      <c r="AD400" s="28">
        <v>634.76075238319993</v>
      </c>
      <c r="AE400" s="28">
        <v>639.03850385280009</v>
      </c>
      <c r="AF400" s="28">
        <v>643.3399085440002</v>
      </c>
      <c r="AG400" s="28">
        <v>647.66488555600017</v>
      </c>
    </row>
    <row r="401" spans="2:33" x14ac:dyDescent="0.3">
      <c r="B401" t="s">
        <v>394</v>
      </c>
      <c r="C401" s="28">
        <v>0</v>
      </c>
      <c r="D401" s="31">
        <v>0</v>
      </c>
      <c r="E401" s="29">
        <v>20</v>
      </c>
      <c r="F401" s="31">
        <v>40</v>
      </c>
      <c r="G401" s="28">
        <v>60</v>
      </c>
      <c r="H401" s="28">
        <v>80</v>
      </c>
      <c r="I401" s="28">
        <v>106</v>
      </c>
      <c r="J401" s="28">
        <v>106</v>
      </c>
      <c r="K401" s="28">
        <v>106</v>
      </c>
      <c r="L401" s="28">
        <v>106</v>
      </c>
      <c r="M401" s="28">
        <v>106</v>
      </c>
      <c r="N401" s="28">
        <v>107</v>
      </c>
      <c r="O401" s="28">
        <v>107</v>
      </c>
      <c r="P401" s="28">
        <v>107</v>
      </c>
      <c r="Q401" s="28">
        <v>107</v>
      </c>
      <c r="R401" s="28">
        <v>128.4</v>
      </c>
      <c r="S401" s="28">
        <v>149.80000000000001</v>
      </c>
      <c r="T401" s="28">
        <v>171.20000000000002</v>
      </c>
      <c r="U401" s="28">
        <v>192.60000000000002</v>
      </c>
      <c r="V401" s="28">
        <v>214</v>
      </c>
      <c r="W401" s="28">
        <v>214</v>
      </c>
      <c r="X401" s="28">
        <v>214.4</v>
      </c>
      <c r="Y401" s="28">
        <v>214.8</v>
      </c>
      <c r="Z401" s="28">
        <v>215.20000000000002</v>
      </c>
      <c r="AA401" s="28">
        <v>215.60000000000002</v>
      </c>
      <c r="AB401" s="28">
        <v>216</v>
      </c>
      <c r="AC401" s="28">
        <v>216.4</v>
      </c>
      <c r="AD401" s="28">
        <v>216.8</v>
      </c>
      <c r="AE401" s="28">
        <v>217.20000000000002</v>
      </c>
      <c r="AF401" s="28">
        <v>217.60000000000002</v>
      </c>
      <c r="AG401" s="28">
        <v>218.00000000000003</v>
      </c>
    </row>
    <row r="402" spans="2:33" x14ac:dyDescent="0.3">
      <c r="B402" t="s">
        <v>395</v>
      </c>
      <c r="C402" s="28">
        <v>0</v>
      </c>
      <c r="D402" s="31">
        <v>0</v>
      </c>
      <c r="E402" s="29">
        <v>0</v>
      </c>
      <c r="F402" s="31">
        <v>0</v>
      </c>
      <c r="G402" s="28">
        <v>0</v>
      </c>
      <c r="H402" s="28">
        <v>0</v>
      </c>
      <c r="I402" s="28">
        <v>0</v>
      </c>
      <c r="J402" s="28">
        <v>0</v>
      </c>
      <c r="K402" s="28">
        <v>0</v>
      </c>
      <c r="L402" s="28">
        <v>0</v>
      </c>
      <c r="M402" s="28">
        <v>0</v>
      </c>
      <c r="N402" s="28">
        <v>0</v>
      </c>
      <c r="O402" s="28">
        <v>0</v>
      </c>
      <c r="P402" s="28">
        <v>0</v>
      </c>
      <c r="Q402" s="28">
        <v>0</v>
      </c>
      <c r="R402" s="28">
        <v>0</v>
      </c>
      <c r="S402" s="28">
        <v>0</v>
      </c>
      <c r="T402" s="28">
        <v>0</v>
      </c>
      <c r="U402" s="28">
        <v>0</v>
      </c>
      <c r="V402" s="28">
        <v>0</v>
      </c>
      <c r="W402" s="28">
        <v>0</v>
      </c>
      <c r="X402" s="28">
        <v>0</v>
      </c>
      <c r="Y402" s="28">
        <v>0</v>
      </c>
      <c r="Z402" s="28">
        <v>0</v>
      </c>
      <c r="AA402" s="28">
        <v>0</v>
      </c>
      <c r="AB402" s="28">
        <v>0</v>
      </c>
      <c r="AC402" s="28">
        <v>0</v>
      </c>
      <c r="AD402" s="28">
        <v>0</v>
      </c>
      <c r="AE402" s="28">
        <v>0</v>
      </c>
      <c r="AF402" s="28">
        <v>0</v>
      </c>
      <c r="AG402" s="28">
        <v>0</v>
      </c>
    </row>
    <row r="403" spans="2:33" x14ac:dyDescent="0.3">
      <c r="B403" t="s">
        <v>396</v>
      </c>
      <c r="C403" s="28">
        <v>0</v>
      </c>
      <c r="D403" s="31">
        <v>0</v>
      </c>
      <c r="E403" s="29">
        <v>0</v>
      </c>
      <c r="F403" s="31">
        <v>0</v>
      </c>
      <c r="G403" s="28">
        <v>0</v>
      </c>
      <c r="H403" s="28">
        <v>0</v>
      </c>
      <c r="I403" s="28">
        <v>0</v>
      </c>
      <c r="J403" s="28">
        <v>0</v>
      </c>
      <c r="K403" s="28">
        <v>0</v>
      </c>
      <c r="L403" s="28">
        <v>0</v>
      </c>
      <c r="M403" s="28">
        <v>0</v>
      </c>
      <c r="N403" s="28">
        <v>0</v>
      </c>
      <c r="O403" s="28">
        <v>0</v>
      </c>
      <c r="P403" s="28">
        <v>0</v>
      </c>
      <c r="Q403" s="28">
        <v>0</v>
      </c>
      <c r="R403" s="28">
        <v>0</v>
      </c>
      <c r="S403" s="28">
        <v>0</v>
      </c>
      <c r="T403" s="28">
        <v>0</v>
      </c>
      <c r="U403" s="28">
        <v>0</v>
      </c>
      <c r="V403" s="28">
        <v>0</v>
      </c>
      <c r="W403" s="28">
        <v>0</v>
      </c>
      <c r="X403" s="28">
        <v>0</v>
      </c>
      <c r="Y403" s="28">
        <v>0</v>
      </c>
      <c r="Z403" s="28">
        <v>0</v>
      </c>
      <c r="AA403" s="28">
        <v>0</v>
      </c>
      <c r="AB403" s="28">
        <v>0</v>
      </c>
      <c r="AC403" s="28">
        <v>0</v>
      </c>
      <c r="AD403" s="28">
        <v>0</v>
      </c>
      <c r="AE403" s="28">
        <v>0</v>
      </c>
      <c r="AF403" s="28">
        <v>0</v>
      </c>
      <c r="AG403" s="28">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5ECF-076D-4BFF-9086-E1F93137CFF0}">
  <sheetPr codeName="Sheet25"/>
  <dimension ref="A1:AN403"/>
  <sheetViews>
    <sheetView tabSelected="1" topLeftCell="B1" zoomScale="85" zoomScaleNormal="85" workbookViewId="0">
      <selection activeCell="F28" sqref="F28:M28"/>
    </sheetView>
  </sheetViews>
  <sheetFormatPr defaultRowHeight="14.4" x14ac:dyDescent="0.3"/>
  <cols>
    <col min="1" max="1" width="18.77734375" customWidth="1"/>
    <col min="2" max="2" width="41.5546875" customWidth="1"/>
    <col min="3" max="4" width="8.77734375" customWidth="1"/>
    <col min="5" max="5" width="8.77734375" style="1" customWidth="1"/>
    <col min="6" max="22" width="8.77734375" customWidth="1"/>
    <col min="23" max="23" width="10.77734375" customWidth="1"/>
    <col min="24" max="31" width="8.77734375" customWidth="1"/>
    <col min="32" max="32" width="9.21875" customWidth="1"/>
    <col min="34" max="34" width="9.21875" bestFit="1" customWidth="1"/>
  </cols>
  <sheetData>
    <row r="1" spans="1:33" x14ac:dyDescent="0.3">
      <c r="F1" s="2"/>
    </row>
    <row r="2" spans="1:33" x14ac:dyDescent="0.3">
      <c r="A2" s="3" t="s">
        <v>211</v>
      </c>
      <c r="M2" s="5"/>
    </row>
    <row r="3" spans="1:33" x14ac:dyDescent="0.3">
      <c r="A3" s="6" t="s">
        <v>398</v>
      </c>
      <c r="I3" s="4"/>
      <c r="J3" s="4"/>
      <c r="K3" s="4"/>
    </row>
    <row r="4" spans="1:33" x14ac:dyDescent="0.3">
      <c r="I4" s="7"/>
      <c r="J4" s="7"/>
      <c r="K4" s="7"/>
    </row>
    <row r="5" spans="1:33" x14ac:dyDescent="0.3">
      <c r="C5" t="s">
        <v>212</v>
      </c>
      <c r="F5" t="s">
        <v>213</v>
      </c>
    </row>
    <row r="6" spans="1:33" x14ac:dyDescent="0.3">
      <c r="A6" s="8"/>
      <c r="B6" s="8"/>
      <c r="C6" s="8">
        <v>2020</v>
      </c>
      <c r="D6" s="9">
        <v>2021</v>
      </c>
      <c r="E6" s="10">
        <v>2022</v>
      </c>
      <c r="F6" s="8">
        <v>2023</v>
      </c>
      <c r="G6" s="8">
        <v>2024</v>
      </c>
      <c r="H6" s="8">
        <v>2025</v>
      </c>
      <c r="I6" s="8">
        <v>2026</v>
      </c>
      <c r="J6" s="8">
        <v>2027</v>
      </c>
      <c r="K6" s="8">
        <v>2028</v>
      </c>
      <c r="L6" s="8">
        <v>2029</v>
      </c>
      <c r="M6" s="8">
        <v>2030</v>
      </c>
      <c r="N6" s="8">
        <v>2031</v>
      </c>
      <c r="O6" s="8">
        <v>2032</v>
      </c>
      <c r="P6" s="8">
        <v>2033</v>
      </c>
      <c r="Q6" s="8">
        <v>2034</v>
      </c>
      <c r="R6" s="8">
        <v>2035</v>
      </c>
      <c r="S6" s="8">
        <v>2036</v>
      </c>
      <c r="T6" s="8">
        <v>2037</v>
      </c>
      <c r="U6" s="8">
        <v>2038</v>
      </c>
      <c r="V6" s="8">
        <v>2039</v>
      </c>
      <c r="W6" s="8">
        <v>2040</v>
      </c>
      <c r="X6" s="8">
        <v>2041</v>
      </c>
      <c r="Y6" s="8">
        <v>2042</v>
      </c>
      <c r="Z6" s="8">
        <v>2043</v>
      </c>
      <c r="AA6" s="8">
        <v>2044</v>
      </c>
      <c r="AB6" s="8">
        <v>2045</v>
      </c>
      <c r="AC6" s="8">
        <v>2046</v>
      </c>
      <c r="AD6" s="8">
        <v>2047</v>
      </c>
      <c r="AE6" s="8">
        <v>2048</v>
      </c>
      <c r="AF6" s="8">
        <v>2049</v>
      </c>
      <c r="AG6" s="8">
        <v>2050</v>
      </c>
    </row>
    <row r="7" spans="1:33" s="11" customFormat="1" ht="18" x14ac:dyDescent="0.35">
      <c r="A7" s="12" t="s">
        <v>214</v>
      </c>
      <c r="B7" s="13"/>
      <c r="E7" s="14"/>
    </row>
    <row r="9" spans="1:33" x14ac:dyDescent="0.3">
      <c r="A9" s="8"/>
      <c r="B9" s="8" t="s">
        <v>215</v>
      </c>
    </row>
    <row r="10" spans="1:33" x14ac:dyDescent="0.3">
      <c r="B10" t="s">
        <v>399</v>
      </c>
      <c r="C10" s="65">
        <v>37.685317532833317</v>
      </c>
      <c r="D10" s="65">
        <v>57.746774128753103</v>
      </c>
      <c r="E10" s="66">
        <v>87.110853974999998</v>
      </c>
      <c r="F10" s="65">
        <v>66.144272500000014</v>
      </c>
      <c r="G10" s="65">
        <v>64.542000000000002</v>
      </c>
      <c r="H10" s="65">
        <v>68.543604000000002</v>
      </c>
      <c r="I10" s="65">
        <v>72.793307448000007</v>
      </c>
      <c r="J10" s="65">
        <v>77.306492509776021</v>
      </c>
      <c r="K10" s="65">
        <v>82.099495045382128</v>
      </c>
      <c r="L10" s="65">
        <v>87.189663738195819</v>
      </c>
      <c r="M10" s="65">
        <v>92.59542288996397</v>
      </c>
      <c r="N10" s="65">
        <v>89.724964780375089</v>
      </c>
      <c r="O10" s="65">
        <v>86.943490872183474</v>
      </c>
      <c r="P10" s="65">
        <v>84.248242655145788</v>
      </c>
      <c r="Q10" s="65">
        <v>81.636547132836256</v>
      </c>
      <c r="R10" s="65">
        <v>79.105814171718336</v>
      </c>
      <c r="S10" s="65">
        <v>76.653533932395064</v>
      </c>
      <c r="T10" s="65">
        <v>74.277274380490823</v>
      </c>
      <c r="U10" s="65">
        <v>71.974678874695599</v>
      </c>
      <c r="V10" s="65">
        <v>69.743463829580037</v>
      </c>
      <c r="W10" s="65">
        <v>67.58141645086306</v>
      </c>
      <c r="X10" s="65">
        <v>65.4863925408863</v>
      </c>
      <c r="Y10" s="65">
        <v>63.456314372118825</v>
      </c>
      <c r="Z10" s="65">
        <v>61.489168626583144</v>
      </c>
      <c r="AA10" s="65">
        <v>59.583004399159066</v>
      </c>
      <c r="AB10" s="65">
        <v>57.735931262785137</v>
      </c>
      <c r="AC10" s="65">
        <v>55.946117393638794</v>
      </c>
      <c r="AD10" s="65">
        <v>54.211787754435981</v>
      </c>
      <c r="AE10" s="65">
        <v>52.531222334048472</v>
      </c>
      <c r="AF10" s="65">
        <v>52.05</v>
      </c>
      <c r="AG10" s="65">
        <v>52.05</v>
      </c>
    </row>
    <row r="11" spans="1:33" x14ac:dyDescent="0.3">
      <c r="B11" t="s">
        <v>400</v>
      </c>
      <c r="C11" s="65">
        <v>37.685317532833317</v>
      </c>
      <c r="D11" s="65">
        <v>57.746774128753103</v>
      </c>
      <c r="E11" s="66">
        <v>87.110853974999998</v>
      </c>
      <c r="F11" s="65">
        <v>66.144272500000014</v>
      </c>
      <c r="G11" s="65">
        <v>64.542000000000002</v>
      </c>
      <c r="H11" s="65">
        <v>68.543604000000002</v>
      </c>
      <c r="I11" s="65">
        <v>72.793307448000007</v>
      </c>
      <c r="J11" s="65">
        <v>77.306492509776021</v>
      </c>
      <c r="K11" s="65">
        <v>82.099495045382128</v>
      </c>
      <c r="L11" s="65">
        <v>87.189663738195819</v>
      </c>
      <c r="M11" s="65">
        <v>92.59542288996397</v>
      </c>
      <c r="N11" s="65">
        <v>89.724964780375089</v>
      </c>
      <c r="O11" s="65">
        <v>86.943490872183474</v>
      </c>
      <c r="P11" s="65">
        <v>84.248242655145788</v>
      </c>
      <c r="Q11" s="65">
        <v>81.636547132836256</v>
      </c>
      <c r="R11" s="65">
        <v>79.105814171718336</v>
      </c>
      <c r="S11" s="65">
        <v>76.653533932395064</v>
      </c>
      <c r="T11" s="65">
        <v>74.277274380490823</v>
      </c>
      <c r="U11" s="65">
        <v>71.974678874695599</v>
      </c>
      <c r="V11" s="65">
        <v>69.743463829580037</v>
      </c>
      <c r="W11" s="65">
        <v>67.58141645086306</v>
      </c>
      <c r="X11" s="65">
        <v>65.4863925408863</v>
      </c>
      <c r="Y11" s="65">
        <v>63.456314372118825</v>
      </c>
      <c r="Z11" s="65">
        <v>61.489168626583144</v>
      </c>
      <c r="AA11" s="65">
        <v>59.583004399159066</v>
      </c>
      <c r="AB11" s="65">
        <v>57.735931262785137</v>
      </c>
      <c r="AC11" s="65">
        <v>55.946117393638794</v>
      </c>
      <c r="AD11" s="65">
        <v>54.211787754435981</v>
      </c>
      <c r="AE11" s="65">
        <v>52.531222334048472</v>
      </c>
      <c r="AF11" s="65">
        <v>52.05</v>
      </c>
      <c r="AG11" s="65">
        <v>52.05</v>
      </c>
    </row>
    <row r="12" spans="1:33" x14ac:dyDescent="0.3">
      <c r="B12" t="s">
        <v>218</v>
      </c>
      <c r="C12">
        <v>0</v>
      </c>
      <c r="D12">
        <v>0</v>
      </c>
      <c r="E12" s="1">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row>
    <row r="13" spans="1:33" x14ac:dyDescent="0.3">
      <c r="B13" t="s">
        <v>219</v>
      </c>
      <c r="C13">
        <v>0</v>
      </c>
      <c r="D13">
        <v>0</v>
      </c>
      <c r="E13" s="1">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row>
    <row r="14" spans="1:33" x14ac:dyDescent="0.3">
      <c r="B14" t="s">
        <v>220</v>
      </c>
      <c r="C14" s="17">
        <v>5090</v>
      </c>
      <c r="D14" s="17">
        <v>5111</v>
      </c>
      <c r="E14" s="18">
        <v>5127.97</v>
      </c>
      <c r="F14" s="17">
        <v>5149.49</v>
      </c>
      <c r="G14" s="17">
        <v>5179.3100000000004</v>
      </c>
      <c r="H14" s="17">
        <v>5217.28</v>
      </c>
      <c r="I14" s="17">
        <v>5263.71</v>
      </c>
      <c r="J14" s="17">
        <v>5309.29</v>
      </c>
      <c r="K14" s="17">
        <v>5354.05</v>
      </c>
      <c r="L14" s="17">
        <v>5397.96</v>
      </c>
      <c r="M14" s="17">
        <v>5441</v>
      </c>
      <c r="N14" s="17">
        <v>5483.11</v>
      </c>
      <c r="O14" s="17">
        <v>5524.19</v>
      </c>
      <c r="P14" s="17">
        <v>5564.43</v>
      </c>
      <c r="Q14" s="17">
        <v>5603.7</v>
      </c>
      <c r="R14" s="17">
        <v>5642.14</v>
      </c>
      <c r="S14" s="17">
        <v>5679.74</v>
      </c>
      <c r="T14" s="17">
        <v>5716.6</v>
      </c>
      <c r="U14" s="17">
        <v>5752.84</v>
      </c>
      <c r="V14" s="17">
        <v>5788.43</v>
      </c>
      <c r="W14" s="17">
        <v>5823.27</v>
      </c>
      <c r="X14" s="17">
        <v>5857.48</v>
      </c>
      <c r="Y14" s="17">
        <v>5891.14</v>
      </c>
      <c r="Z14" s="17">
        <v>5924.04</v>
      </c>
      <c r="AA14" s="17">
        <v>5956.18</v>
      </c>
      <c r="AB14" s="17">
        <v>5987.77</v>
      </c>
      <c r="AC14" s="17">
        <v>6018.42</v>
      </c>
      <c r="AD14" s="17">
        <v>6048.12</v>
      </c>
      <c r="AE14" s="17">
        <v>6077.05</v>
      </c>
      <c r="AF14" s="17">
        <v>6105.24</v>
      </c>
      <c r="AG14" s="17">
        <v>6132.46</v>
      </c>
    </row>
    <row r="15" spans="1:33" x14ac:dyDescent="0.3">
      <c r="B15" t="s">
        <v>221</v>
      </c>
      <c r="C15" s="4">
        <v>243.79599999999999</v>
      </c>
      <c r="D15" s="4">
        <v>247.60050000000001</v>
      </c>
      <c r="E15" s="4">
        <v>275.92649999999998</v>
      </c>
      <c r="F15" s="4">
        <v>281.63799999999998</v>
      </c>
      <c r="G15" s="4">
        <v>285.96799999999996</v>
      </c>
      <c r="H15" s="4">
        <v>293.43100000000004</v>
      </c>
      <c r="I15" s="4">
        <v>302.1705</v>
      </c>
      <c r="J15" s="4">
        <v>310.34758375340721</v>
      </c>
      <c r="K15" s="4">
        <v>317.97229732835825</v>
      </c>
      <c r="L15" s="4">
        <v>325.2927367141819</v>
      </c>
      <c r="M15" s="4">
        <v>331.95992541633581</v>
      </c>
      <c r="N15" s="4">
        <v>337.89591705746147</v>
      </c>
      <c r="O15" s="4">
        <v>343.57892483040035</v>
      </c>
      <c r="P15" s="4">
        <v>349.12309937255918</v>
      </c>
      <c r="Q15" s="4">
        <v>354.52247390631709</v>
      </c>
      <c r="R15" s="4">
        <v>359.76463926356831</v>
      </c>
      <c r="S15" s="4">
        <v>364.86134264313921</v>
      </c>
      <c r="T15" s="4">
        <v>369.89520222678772</v>
      </c>
      <c r="U15" s="4">
        <v>374.927160485782</v>
      </c>
      <c r="V15" s="4">
        <v>379.96061573239325</v>
      </c>
      <c r="W15" s="4">
        <v>384.98404844146182</v>
      </c>
      <c r="X15" s="4">
        <v>389.96470743154953</v>
      </c>
      <c r="Y15" s="4">
        <v>394.88171343045622</v>
      </c>
      <c r="Z15" s="4">
        <v>399.73407953554363</v>
      </c>
      <c r="AA15" s="4">
        <v>404.52747376977322</v>
      </c>
      <c r="AB15" s="4">
        <v>409.25496070809231</v>
      </c>
      <c r="AC15" s="4">
        <v>413.89986571655925</v>
      </c>
      <c r="AD15" s="4">
        <v>418.44575108860886</v>
      </c>
      <c r="AE15" s="4">
        <v>422.89070015670001</v>
      </c>
      <c r="AF15" s="4">
        <v>427.23044805599778</v>
      </c>
      <c r="AG15" s="4">
        <v>431.44144610102808</v>
      </c>
    </row>
    <row r="16" spans="1:33" x14ac:dyDescent="0.3">
      <c r="B16" t="s">
        <v>222</v>
      </c>
      <c r="C16">
        <v>0.65</v>
      </c>
      <c r="D16">
        <v>0.71</v>
      </c>
      <c r="E16" s="1">
        <v>0.64</v>
      </c>
      <c r="F16">
        <v>0.65</v>
      </c>
      <c r="G16">
        <v>0.65</v>
      </c>
      <c r="H16">
        <v>0.65</v>
      </c>
      <c r="I16">
        <v>0.65</v>
      </c>
      <c r="J16">
        <v>0.65</v>
      </c>
      <c r="K16">
        <v>0.65</v>
      </c>
      <c r="L16">
        <v>0.65</v>
      </c>
      <c r="M16">
        <v>0.65</v>
      </c>
      <c r="N16">
        <v>0.65</v>
      </c>
      <c r="O16">
        <v>0.65</v>
      </c>
      <c r="P16">
        <v>0.65</v>
      </c>
      <c r="Q16">
        <v>0.65</v>
      </c>
      <c r="R16">
        <v>0.65</v>
      </c>
      <c r="S16">
        <v>0.65</v>
      </c>
      <c r="T16">
        <v>0.65</v>
      </c>
      <c r="U16">
        <v>0.65</v>
      </c>
      <c r="V16">
        <v>0.65</v>
      </c>
      <c r="W16">
        <v>0.65</v>
      </c>
      <c r="X16">
        <v>0.65</v>
      </c>
      <c r="Y16">
        <v>0.65</v>
      </c>
      <c r="Z16">
        <v>0.65</v>
      </c>
      <c r="AA16">
        <v>0.65</v>
      </c>
      <c r="AB16">
        <v>0.65</v>
      </c>
      <c r="AC16">
        <v>0.65</v>
      </c>
      <c r="AD16">
        <v>0.65</v>
      </c>
      <c r="AE16">
        <v>0.65</v>
      </c>
      <c r="AF16">
        <v>0.65</v>
      </c>
      <c r="AG16">
        <v>0.65</v>
      </c>
    </row>
    <row r="17" spans="1:40" x14ac:dyDescent="0.3">
      <c r="B17" t="s">
        <v>223</v>
      </c>
      <c r="C17" s="4">
        <v>51.841695383794111</v>
      </c>
      <c r="D17" s="4">
        <v>83.09275896048355</v>
      </c>
      <c r="E17" s="15">
        <v>109.89218255625364</v>
      </c>
      <c r="F17" s="4">
        <v>87.443999999999988</v>
      </c>
      <c r="G17" s="4">
        <v>94</v>
      </c>
      <c r="H17" s="4">
        <v>91.100000000000009</v>
      </c>
      <c r="I17" s="4">
        <v>85.88000000000001</v>
      </c>
      <c r="J17" s="4">
        <v>80.660000000000011</v>
      </c>
      <c r="K17" s="4">
        <v>75.440000000000012</v>
      </c>
      <c r="L17" s="4">
        <v>70.220000000000013</v>
      </c>
      <c r="M17" s="4">
        <v>65</v>
      </c>
      <c r="N17" s="4">
        <v>65</v>
      </c>
      <c r="O17" s="4">
        <v>65</v>
      </c>
      <c r="P17" s="4">
        <v>65</v>
      </c>
      <c r="Q17" s="4">
        <v>65</v>
      </c>
      <c r="R17" s="4">
        <v>65</v>
      </c>
      <c r="S17" s="4">
        <v>65</v>
      </c>
      <c r="T17" s="4">
        <v>65</v>
      </c>
      <c r="U17" s="4">
        <v>65</v>
      </c>
      <c r="V17" s="4">
        <v>65</v>
      </c>
      <c r="W17" s="4">
        <v>65</v>
      </c>
      <c r="X17" s="4">
        <v>65</v>
      </c>
      <c r="Y17" s="4">
        <v>65</v>
      </c>
      <c r="Z17" s="4">
        <v>65</v>
      </c>
      <c r="AA17" s="4">
        <v>65</v>
      </c>
      <c r="AB17" s="4">
        <v>65</v>
      </c>
      <c r="AC17" s="4">
        <v>65</v>
      </c>
      <c r="AD17" s="4">
        <v>65</v>
      </c>
      <c r="AE17" s="4">
        <v>65</v>
      </c>
      <c r="AF17" s="4">
        <v>65</v>
      </c>
      <c r="AG17" s="4">
        <v>65</v>
      </c>
    </row>
    <row r="18" spans="1:40" x14ac:dyDescent="0.3">
      <c r="E18" s="7"/>
      <c r="F18" s="7"/>
      <c r="G18" s="7"/>
      <c r="H18" s="7"/>
      <c r="I18" s="7"/>
      <c r="J18" s="7"/>
      <c r="K18" s="7"/>
      <c r="L18" s="7"/>
      <c r="M18" s="7"/>
      <c r="N18" s="7"/>
      <c r="O18" s="7"/>
      <c r="P18" s="7"/>
      <c r="Q18" s="7"/>
      <c r="R18" s="7"/>
      <c r="S18" s="7"/>
      <c r="T18" s="7"/>
      <c r="U18" s="7"/>
      <c r="V18" s="7"/>
      <c r="W18" s="7"/>
      <c r="X18" s="19"/>
    </row>
    <row r="19" spans="1:40" s="11" customFormat="1" ht="18" x14ac:dyDescent="0.35">
      <c r="A19" s="12" t="s">
        <v>224</v>
      </c>
      <c r="B19" s="13"/>
      <c r="E19" s="14"/>
    </row>
    <row r="21" spans="1:40" x14ac:dyDescent="0.3">
      <c r="A21" s="8" t="s">
        <v>225</v>
      </c>
      <c r="B21" s="8"/>
      <c r="F21" s="4"/>
      <c r="I21" s="4"/>
    </row>
    <row r="22" spans="1:40" x14ac:dyDescent="0.3">
      <c r="B22" t="s">
        <v>226</v>
      </c>
      <c r="C22" s="4">
        <v>13192.241771054001</v>
      </c>
      <c r="D22" s="4">
        <v>13846.170045214722</v>
      </c>
      <c r="E22" s="15">
        <v>13684.42861894897</v>
      </c>
      <c r="F22" s="4">
        <v>14322.39190042315</v>
      </c>
      <c r="G22" s="4">
        <v>14324.939761410242</v>
      </c>
      <c r="H22" s="4">
        <v>14317.80470662593</v>
      </c>
      <c r="I22" s="4">
        <v>14265.724646237953</v>
      </c>
      <c r="J22" s="4">
        <v>14160.752676811388</v>
      </c>
      <c r="K22" s="4">
        <v>13999.450981563212</v>
      </c>
      <c r="L22" s="4">
        <v>13848.929881369118</v>
      </c>
      <c r="M22" s="4">
        <v>13685.207202809144</v>
      </c>
      <c r="N22" s="4">
        <v>13499.240186713459</v>
      </c>
      <c r="O22" s="4">
        <v>13296.382676378276</v>
      </c>
      <c r="P22" s="4">
        <v>13064.209165470826</v>
      </c>
      <c r="Q22" s="4">
        <v>12785.29841847738</v>
      </c>
      <c r="R22" s="4">
        <v>12510.455809503019</v>
      </c>
      <c r="S22" s="4">
        <v>12184.093786137657</v>
      </c>
      <c r="T22" s="4">
        <v>11800.686221111921</v>
      </c>
      <c r="U22" s="4">
        <v>11450.061598081778</v>
      </c>
      <c r="V22" s="4">
        <v>11036.708352854033</v>
      </c>
      <c r="W22" s="4">
        <v>10700.238125886613</v>
      </c>
      <c r="X22" s="4">
        <v>10273.675330836611</v>
      </c>
      <c r="Y22" s="4">
        <v>9892.9598923995418</v>
      </c>
      <c r="Z22" s="4">
        <v>9532.5042573384671</v>
      </c>
      <c r="AA22" s="4">
        <v>9178.0436760404864</v>
      </c>
      <c r="AB22" s="4">
        <v>8814.4616654825404</v>
      </c>
      <c r="AC22" s="4">
        <v>8526.1164611774147</v>
      </c>
      <c r="AD22" s="4">
        <v>8205.7082917950247</v>
      </c>
      <c r="AE22" s="4">
        <v>7914.416310005372</v>
      </c>
      <c r="AF22" s="4">
        <v>7622.7005812336001</v>
      </c>
      <c r="AG22" s="4">
        <v>7361.9464711291112</v>
      </c>
      <c r="AI22" s="141"/>
      <c r="AJ22" s="4"/>
      <c r="AK22" s="4"/>
      <c r="AL22" s="20"/>
      <c r="AM22" s="4"/>
      <c r="AN22" s="20"/>
    </row>
    <row r="23" spans="1:40" x14ac:dyDescent="0.3">
      <c r="B23" t="s">
        <v>227</v>
      </c>
      <c r="C23" s="4">
        <v>17732.875307450562</v>
      </c>
      <c r="D23" s="4">
        <v>17385.563061096822</v>
      </c>
      <c r="E23" s="15">
        <v>15031.679670574336</v>
      </c>
      <c r="F23" s="4">
        <v>14737.564553861797</v>
      </c>
      <c r="G23" s="4">
        <v>15468.175027003495</v>
      </c>
      <c r="H23" s="4">
        <v>14880.003909667437</v>
      </c>
      <c r="I23" s="4">
        <v>14565.021409551147</v>
      </c>
      <c r="J23" s="4">
        <v>14436.215832060174</v>
      </c>
      <c r="K23" s="4">
        <v>13521.301401497465</v>
      </c>
      <c r="L23" s="4">
        <v>12910.321588709299</v>
      </c>
      <c r="M23" s="4">
        <v>11627.357276689228</v>
      </c>
      <c r="N23" s="4">
        <v>11475.92194433777</v>
      </c>
      <c r="O23" s="4">
        <v>11315.540744595964</v>
      </c>
      <c r="P23" s="4">
        <v>11127.723782545165</v>
      </c>
      <c r="Q23" s="4">
        <v>10930.213354888716</v>
      </c>
      <c r="R23" s="4">
        <v>10728.664322823483</v>
      </c>
      <c r="S23" s="4">
        <v>10507.686410376285</v>
      </c>
      <c r="T23" s="4">
        <v>10257.784283682489</v>
      </c>
      <c r="U23" s="4">
        <v>10193.267995633012</v>
      </c>
      <c r="V23" s="4">
        <v>10087.263416662396</v>
      </c>
      <c r="W23" s="4">
        <v>10105.823377007144</v>
      </c>
      <c r="X23" s="4">
        <v>10069.528299127403</v>
      </c>
      <c r="Y23" s="4">
        <v>10043.057530755954</v>
      </c>
      <c r="Z23" s="4">
        <v>10003.054576714127</v>
      </c>
      <c r="AA23" s="4">
        <v>9974.937550037328</v>
      </c>
      <c r="AB23" s="4">
        <v>9946.15462045815</v>
      </c>
      <c r="AC23" s="4">
        <v>9916.3450716685038</v>
      </c>
      <c r="AD23" s="4">
        <v>9890.001710849765</v>
      </c>
      <c r="AE23" s="4">
        <v>9857.0437733729668</v>
      </c>
      <c r="AF23" s="4">
        <v>9804.485335010133</v>
      </c>
      <c r="AG23" s="4">
        <v>9722.1750218772031</v>
      </c>
      <c r="AI23" s="141"/>
      <c r="AJ23" s="4"/>
      <c r="AK23" s="4"/>
      <c r="AL23" s="20"/>
      <c r="AM23" s="4"/>
      <c r="AN23" s="20"/>
    </row>
    <row r="24" spans="1:40" x14ac:dyDescent="0.3">
      <c r="B24" t="s">
        <v>47</v>
      </c>
      <c r="C24" s="4">
        <v>4479.9511699776403</v>
      </c>
      <c r="D24" s="4">
        <v>4708.3953277825849</v>
      </c>
      <c r="E24" s="15">
        <v>4469.1560114591539</v>
      </c>
      <c r="F24" s="4">
        <v>4272.385349766475</v>
      </c>
      <c r="G24" s="4">
        <v>4316.1547713062519</v>
      </c>
      <c r="H24" s="4">
        <v>4229.7516280797199</v>
      </c>
      <c r="I24" s="4">
        <v>3264.1603360528452</v>
      </c>
      <c r="J24" s="4">
        <v>3210.1797029607019</v>
      </c>
      <c r="K24" s="4">
        <v>3076.5176353358993</v>
      </c>
      <c r="L24" s="4">
        <v>3030.4248734661901</v>
      </c>
      <c r="M24" s="4">
        <v>2981.411054030239</v>
      </c>
      <c r="N24" s="4">
        <v>2983.0910615465218</v>
      </c>
      <c r="O24" s="4">
        <v>2929.2851755255228</v>
      </c>
      <c r="P24" s="4">
        <v>2930.9220136627946</v>
      </c>
      <c r="Q24" s="4">
        <v>2893.6963234147565</v>
      </c>
      <c r="R24" s="4">
        <v>2880.5725825337759</v>
      </c>
      <c r="S24" s="4">
        <v>2848.8842495082431</v>
      </c>
      <c r="T24" s="4">
        <v>2847.3071075409034</v>
      </c>
      <c r="U24" s="4">
        <v>2787.2129521269012</v>
      </c>
      <c r="V24" s="4">
        <v>2765.4121051519955</v>
      </c>
      <c r="W24" s="4">
        <v>2698.7430444666429</v>
      </c>
      <c r="X24" s="4">
        <v>2697.3748533798189</v>
      </c>
      <c r="Y24" s="4">
        <v>2663.104438620252</v>
      </c>
      <c r="Z24" s="4">
        <v>2682.2020384520783</v>
      </c>
      <c r="AA24" s="4">
        <v>2684.0240249230151</v>
      </c>
      <c r="AB24" s="4">
        <v>2658.1534636412057</v>
      </c>
      <c r="AC24" s="4">
        <v>2629.7911888893636</v>
      </c>
      <c r="AD24" s="4">
        <v>2599.4914548342717</v>
      </c>
      <c r="AE24" s="4">
        <v>2583.5749954116886</v>
      </c>
      <c r="AF24" s="4">
        <v>2570.2923547124783</v>
      </c>
      <c r="AG24" s="4">
        <v>2558.3114910854288</v>
      </c>
      <c r="AI24" s="141"/>
      <c r="AJ24" s="4"/>
      <c r="AK24" s="4"/>
      <c r="AL24" s="20"/>
      <c r="AM24" s="4"/>
      <c r="AN24" s="20"/>
    </row>
    <row r="25" spans="1:40" x14ac:dyDescent="0.3">
      <c r="B25" t="s">
        <v>49</v>
      </c>
      <c r="C25" s="4">
        <v>42869.25742798276</v>
      </c>
      <c r="D25" s="4">
        <v>42320.552750999232</v>
      </c>
      <c r="E25" s="15">
        <v>41345.504468844381</v>
      </c>
      <c r="F25" s="4">
        <v>40604.314760286456</v>
      </c>
      <c r="G25" s="4">
        <v>39972.504130988651</v>
      </c>
      <c r="H25" s="4">
        <v>39605.623785565236</v>
      </c>
      <c r="I25" s="4">
        <v>39403.107980066154</v>
      </c>
      <c r="J25" s="4">
        <v>39254.616112724922</v>
      </c>
      <c r="K25" s="4">
        <v>39277.32304122021</v>
      </c>
      <c r="L25" s="4">
        <v>39166.732306191858</v>
      </c>
      <c r="M25" s="4">
        <v>38971.559832769119</v>
      </c>
      <c r="N25" s="4">
        <v>38243.642629082671</v>
      </c>
      <c r="O25" s="4">
        <v>37633.390222895017</v>
      </c>
      <c r="P25" s="4">
        <v>36794.99234863434</v>
      </c>
      <c r="Q25" s="4">
        <v>36065.504019836502</v>
      </c>
      <c r="R25" s="4">
        <v>35350.645213871321</v>
      </c>
      <c r="S25" s="4">
        <v>35004.384498528088</v>
      </c>
      <c r="T25" s="4">
        <v>34531.758796685281</v>
      </c>
      <c r="U25" s="4">
        <v>34206.722487846273</v>
      </c>
      <c r="V25" s="4">
        <v>33876.798579395603</v>
      </c>
      <c r="W25" s="4">
        <v>33540.13531948514</v>
      </c>
      <c r="X25" s="4">
        <v>33456.908557818533</v>
      </c>
      <c r="Y25" s="4">
        <v>33366.060793125267</v>
      </c>
      <c r="Z25" s="4">
        <v>33274.380767766925</v>
      </c>
      <c r="AA25" s="4">
        <v>33183.335626087261</v>
      </c>
      <c r="AB25" s="4">
        <v>33098.02336977439</v>
      </c>
      <c r="AC25" s="4">
        <v>33062.180631633593</v>
      </c>
      <c r="AD25" s="4">
        <v>33025.785221620841</v>
      </c>
      <c r="AE25" s="4">
        <v>32990.319017417445</v>
      </c>
      <c r="AF25" s="4">
        <v>32933.588799488512</v>
      </c>
      <c r="AG25" s="4">
        <v>32870.711306229125</v>
      </c>
      <c r="AI25" s="141"/>
      <c r="AJ25" s="4"/>
      <c r="AK25" s="4"/>
      <c r="AL25" s="20"/>
      <c r="AM25" s="4"/>
      <c r="AN25" s="20"/>
    </row>
    <row r="26" spans="1:40" x14ac:dyDescent="0.3">
      <c r="B26" t="s">
        <v>53</v>
      </c>
      <c r="C26" s="4">
        <v>3603.193103085217</v>
      </c>
      <c r="D26" s="4">
        <v>3544.3070468936721</v>
      </c>
      <c r="E26" s="15">
        <v>3492.7184671294845</v>
      </c>
      <c r="F26" s="4">
        <v>3470.1012754102053</v>
      </c>
      <c r="G26" s="4">
        <v>3405.389643655833</v>
      </c>
      <c r="H26" s="4">
        <v>3356.0903797162869</v>
      </c>
      <c r="I26" s="4">
        <v>3222.5479328480142</v>
      </c>
      <c r="J26" s="4">
        <v>3015.7617808926698</v>
      </c>
      <c r="K26" s="4">
        <v>2911.4993998498599</v>
      </c>
      <c r="L26" s="4">
        <v>2832.5349063773369</v>
      </c>
      <c r="M26" s="4">
        <v>2746.873045489443</v>
      </c>
      <c r="N26" s="4">
        <v>2775.2234305241518</v>
      </c>
      <c r="O26" s="4">
        <v>2794.3154511361304</v>
      </c>
      <c r="P26" s="4">
        <v>2804.0428500700536</v>
      </c>
      <c r="Q26" s="4">
        <v>2811.7179606041564</v>
      </c>
      <c r="R26" s="4">
        <v>2814.665741860741</v>
      </c>
      <c r="S26" s="4">
        <v>2816.2640163246997</v>
      </c>
      <c r="T26" s="4">
        <v>2819.2101967903145</v>
      </c>
      <c r="U26" s="4">
        <v>2818.9994062257579</v>
      </c>
      <c r="V26" s="4">
        <v>2818.7470280690832</v>
      </c>
      <c r="W26" s="4">
        <v>2817.5264328921257</v>
      </c>
      <c r="X26" s="4">
        <v>2820.325649647828</v>
      </c>
      <c r="Y26" s="4">
        <v>2825.7750539702583</v>
      </c>
      <c r="Z26" s="4">
        <v>2828.125302329333</v>
      </c>
      <c r="AA26" s="4">
        <v>2830.7350557326095</v>
      </c>
      <c r="AB26" s="4">
        <v>2833.1670288740575</v>
      </c>
      <c r="AC26" s="4">
        <v>2837.8869612120957</v>
      </c>
      <c r="AD26" s="4">
        <v>2840.1215435655286</v>
      </c>
      <c r="AE26" s="4">
        <v>2842.0072561452816</v>
      </c>
      <c r="AF26" s="4">
        <v>2844.0445043226391</v>
      </c>
      <c r="AG26" s="4">
        <v>2845.7450366352118</v>
      </c>
      <c r="AI26" s="141"/>
      <c r="AJ26" s="4"/>
      <c r="AK26" s="4"/>
      <c r="AL26" s="20"/>
      <c r="AM26" s="4"/>
      <c r="AN26" s="20"/>
    </row>
    <row r="27" spans="1:40" ht="12.6" customHeight="1" x14ac:dyDescent="0.3">
      <c r="B27" t="s">
        <v>228</v>
      </c>
      <c r="C27" s="4">
        <v>-6184.9</v>
      </c>
      <c r="D27" s="4">
        <v>-6067.3</v>
      </c>
      <c r="E27" s="15">
        <v>-5279.6</v>
      </c>
      <c r="F27" s="22">
        <v>-6179.4212536392924</v>
      </c>
      <c r="G27" s="4">
        <v>-6339.3976080867915</v>
      </c>
      <c r="H27" s="4">
        <v>-7371.4246693807936</v>
      </c>
      <c r="I27" s="4">
        <v>-8788.5068311243522</v>
      </c>
      <c r="J27" s="4">
        <v>-10403.812380547497</v>
      </c>
      <c r="K27" s="4">
        <v>-12346.191817120682</v>
      </c>
      <c r="L27" s="4">
        <v>-13926.429457476626</v>
      </c>
      <c r="M27" s="4">
        <v>-14832.741912177898</v>
      </c>
      <c r="N27" s="4">
        <v>-15434.943736927024</v>
      </c>
      <c r="O27" s="4">
        <v>-15996.362050735792</v>
      </c>
      <c r="P27" s="4">
        <v>-16700.275926168157</v>
      </c>
      <c r="Q27" s="4">
        <v>-17621.534597292532</v>
      </c>
      <c r="R27" s="4">
        <v>-18521.064997697005</v>
      </c>
      <c r="S27" s="4">
        <v>-19590.042034539641</v>
      </c>
      <c r="T27" s="4">
        <v>-21951.914396409189</v>
      </c>
      <c r="U27" s="4">
        <v>-23290.740447931101</v>
      </c>
      <c r="V27" s="4">
        <v>-24593.414141835587</v>
      </c>
      <c r="W27" s="4">
        <v>-25931.140004642431</v>
      </c>
      <c r="X27" s="4">
        <v>-27174.290595600622</v>
      </c>
      <c r="Y27" s="4">
        <v>-28292.745241445202</v>
      </c>
      <c r="Z27" s="4">
        <v>-28921.648939775048</v>
      </c>
      <c r="AA27" s="4">
        <v>-28970.731176105546</v>
      </c>
      <c r="AB27" s="4">
        <v>-28790.158071889779</v>
      </c>
      <c r="AC27" s="4">
        <v>-27795.473864751097</v>
      </c>
      <c r="AD27" s="4">
        <v>-26754.838798739856</v>
      </c>
      <c r="AE27" s="4">
        <v>-26185.516731118289</v>
      </c>
      <c r="AF27" s="4">
        <v>-26492.397072264612</v>
      </c>
      <c r="AG27" s="4">
        <v>-26773.461602776883</v>
      </c>
      <c r="AI27" s="141"/>
      <c r="AJ27" s="4"/>
      <c r="AK27" s="4"/>
      <c r="AL27" s="20"/>
      <c r="AM27" s="4"/>
      <c r="AN27" s="20"/>
    </row>
    <row r="28" spans="1:40" x14ac:dyDescent="0.3">
      <c r="B28" t="s">
        <v>81</v>
      </c>
      <c r="C28" s="4">
        <v>75692.61877955019</v>
      </c>
      <c r="D28" s="4">
        <v>75737.688231987035</v>
      </c>
      <c r="E28" s="15">
        <v>72743.887236956318</v>
      </c>
      <c r="F28" s="22">
        <v>71227.336586108795</v>
      </c>
      <c r="G28" s="4">
        <v>71147.765726277677</v>
      </c>
      <c r="H28" s="4">
        <v>69017.849740273829</v>
      </c>
      <c r="I28" s="4">
        <v>65932.055473631757</v>
      </c>
      <c r="J28" s="4">
        <v>63673.713724902351</v>
      </c>
      <c r="K28" s="4">
        <v>60439.90064234598</v>
      </c>
      <c r="L28" s="4">
        <v>57862.514098637184</v>
      </c>
      <c r="M28" s="4">
        <v>55179.666499609288</v>
      </c>
      <c r="N28" s="4">
        <v>53542.175515277544</v>
      </c>
      <c r="O28" s="4">
        <v>51972.552219795121</v>
      </c>
      <c r="P28" s="4">
        <v>50021.614234215027</v>
      </c>
      <c r="Q28" s="4">
        <v>47864.895479928979</v>
      </c>
      <c r="R28" s="4">
        <v>45763.93867289534</v>
      </c>
      <c r="S28" s="4">
        <v>43771.270926335339</v>
      </c>
      <c r="T28" s="4">
        <v>40304.832209401728</v>
      </c>
      <c r="U28" s="4">
        <v>38165.523991982627</v>
      </c>
      <c r="V28" s="4">
        <v>35991.515340297527</v>
      </c>
      <c r="W28" s="4">
        <v>33931.326295095234</v>
      </c>
      <c r="X28" s="4">
        <v>32143.52209520957</v>
      </c>
      <c r="Y28" s="4">
        <v>30498.212467426089</v>
      </c>
      <c r="Z28" s="4">
        <v>29398.618002825882</v>
      </c>
      <c r="AA28" s="4">
        <v>28880.344756715152</v>
      </c>
      <c r="AB28" s="4">
        <v>28559.802076340555</v>
      </c>
      <c r="AC28" s="4">
        <v>29176.846449829878</v>
      </c>
      <c r="AD28" s="4">
        <v>29806.269423925583</v>
      </c>
      <c r="AE28" s="4">
        <v>30001.844621234464</v>
      </c>
      <c r="AF28" s="4">
        <v>29282.714502502749</v>
      </c>
      <c r="AG28" s="4">
        <v>28585.427724179197</v>
      </c>
      <c r="AI28" s="141"/>
      <c r="AJ28" s="4"/>
      <c r="AK28" s="4"/>
      <c r="AL28" s="20"/>
      <c r="AM28" s="4"/>
      <c r="AN28" s="20"/>
    </row>
    <row r="29" spans="1:40" x14ac:dyDescent="0.3">
      <c r="B29" t="s">
        <v>80</v>
      </c>
      <c r="C29" s="4">
        <v>81877.518779550184</v>
      </c>
      <c r="D29" s="4">
        <v>81804.988231987038</v>
      </c>
      <c r="E29" s="15">
        <v>78023.487236956324</v>
      </c>
      <c r="F29" s="4">
        <v>77406.757839748083</v>
      </c>
      <c r="G29" s="4">
        <v>77487.163334364464</v>
      </c>
      <c r="H29" s="4">
        <v>76389.274409654623</v>
      </c>
      <c r="I29" s="4">
        <v>74720.562304756109</v>
      </c>
      <c r="J29" s="4">
        <v>74077.526105449855</v>
      </c>
      <c r="K29" s="4">
        <v>72786.092459466658</v>
      </c>
      <c r="L29" s="4">
        <v>71788.943556113809</v>
      </c>
      <c r="M29" s="4">
        <v>70012.408411787183</v>
      </c>
      <c r="N29" s="4">
        <v>68977.119252204575</v>
      </c>
      <c r="O29" s="4">
        <v>67968.91427053092</v>
      </c>
      <c r="P29" s="4">
        <v>66721.890160383176</v>
      </c>
      <c r="Q29" s="4">
        <v>65486.430077221514</v>
      </c>
      <c r="R29" s="4">
        <v>64285.003670592348</v>
      </c>
      <c r="S29" s="4">
        <v>63361.312960874973</v>
      </c>
      <c r="T29" s="4">
        <v>62256.746605810913</v>
      </c>
      <c r="U29" s="4">
        <v>61456.264439913728</v>
      </c>
      <c r="V29" s="4">
        <v>60584.92948213312</v>
      </c>
      <c r="W29" s="4">
        <v>59862.466299737665</v>
      </c>
      <c r="X29" s="4">
        <v>59317.812690810191</v>
      </c>
      <c r="Y29" s="4">
        <v>58790.95770887129</v>
      </c>
      <c r="Z29" s="4">
        <v>58320.266942600931</v>
      </c>
      <c r="AA29" s="4">
        <v>57851.075932820699</v>
      </c>
      <c r="AB29" s="4">
        <v>57349.960148230333</v>
      </c>
      <c r="AC29" s="4">
        <v>56972.320314580975</v>
      </c>
      <c r="AD29" s="4">
        <v>56561.10822266544</v>
      </c>
      <c r="AE29" s="4">
        <v>56187.361352352753</v>
      </c>
      <c r="AF29" s="4">
        <v>55775.111574767361</v>
      </c>
      <c r="AG29" s="4">
        <v>55358.889326956079</v>
      </c>
      <c r="AI29" s="141"/>
      <c r="AJ29" s="4"/>
      <c r="AK29" s="4"/>
      <c r="AL29" s="20"/>
      <c r="AM29" s="4"/>
      <c r="AN29" s="20"/>
    </row>
    <row r="30" spans="1:40" x14ac:dyDescent="0.3">
      <c r="C30" s="4">
        <f t="shared" ref="C30:AG30" si="0">C28-SUM(C22:C27)</f>
        <v>0</v>
      </c>
      <c r="D30" s="4">
        <f t="shared" si="0"/>
        <v>0</v>
      </c>
      <c r="E30" s="4">
        <f t="shared" si="0"/>
        <v>0</v>
      </c>
      <c r="F30" s="4">
        <f t="shared" si="0"/>
        <v>0</v>
      </c>
      <c r="G30" s="4">
        <f t="shared" si="0"/>
        <v>0</v>
      </c>
      <c r="H30" s="4">
        <f t="shared" si="0"/>
        <v>0</v>
      </c>
      <c r="I30" s="4">
        <f t="shared" si="0"/>
        <v>0</v>
      </c>
      <c r="J30" s="4">
        <f t="shared" si="0"/>
        <v>0</v>
      </c>
      <c r="K30" s="4">
        <f t="shared" si="0"/>
        <v>0</v>
      </c>
      <c r="L30" s="4">
        <f t="shared" si="0"/>
        <v>0</v>
      </c>
      <c r="M30" s="4">
        <f t="shared" si="0"/>
        <v>0</v>
      </c>
      <c r="N30" s="4">
        <f t="shared" si="0"/>
        <v>0</v>
      </c>
      <c r="O30" s="4">
        <f t="shared" si="0"/>
        <v>0</v>
      </c>
      <c r="P30" s="4">
        <f t="shared" si="0"/>
        <v>0</v>
      </c>
      <c r="Q30" s="4">
        <f t="shared" si="0"/>
        <v>0</v>
      </c>
      <c r="R30" s="4">
        <f t="shared" si="0"/>
        <v>0</v>
      </c>
      <c r="S30" s="4">
        <f t="shared" si="0"/>
        <v>0</v>
      </c>
      <c r="T30" s="4">
        <f t="shared" si="0"/>
        <v>0</v>
      </c>
      <c r="U30" s="4">
        <f t="shared" si="0"/>
        <v>0</v>
      </c>
      <c r="V30" s="4">
        <f t="shared" si="0"/>
        <v>0</v>
      </c>
      <c r="W30" s="4">
        <f t="shared" si="0"/>
        <v>0</v>
      </c>
      <c r="X30" s="4">
        <f t="shared" si="0"/>
        <v>0</v>
      </c>
      <c r="Y30" s="4">
        <f t="shared" si="0"/>
        <v>0</v>
      </c>
      <c r="Z30" s="4">
        <f t="shared" si="0"/>
        <v>0</v>
      </c>
      <c r="AA30" s="4">
        <f t="shared" si="0"/>
        <v>0</v>
      </c>
      <c r="AB30" s="4">
        <f t="shared" si="0"/>
        <v>0</v>
      </c>
      <c r="AC30" s="4">
        <f t="shared" si="0"/>
        <v>0</v>
      </c>
      <c r="AD30" s="4">
        <f t="shared" si="0"/>
        <v>0</v>
      </c>
      <c r="AE30" s="4">
        <f t="shared" si="0"/>
        <v>0</v>
      </c>
      <c r="AF30" s="4">
        <f t="shared" si="0"/>
        <v>0</v>
      </c>
      <c r="AG30" s="4">
        <f t="shared" si="0"/>
        <v>0</v>
      </c>
      <c r="AJ30" s="20"/>
      <c r="AL30" s="19"/>
    </row>
    <row r="31" spans="1:40" x14ac:dyDescent="0.3">
      <c r="C31" s="4"/>
      <c r="D31" s="4"/>
      <c r="E31" s="15"/>
      <c r="F31" s="4"/>
      <c r="G31" s="4"/>
      <c r="H31" s="4"/>
      <c r="I31" s="4"/>
      <c r="J31" s="7"/>
      <c r="K31" s="4"/>
      <c r="L31" s="4"/>
      <c r="M31" s="4"/>
      <c r="N31" s="4"/>
      <c r="O31" s="4"/>
      <c r="P31" s="4"/>
      <c r="Q31" s="4"/>
      <c r="R31" s="4"/>
      <c r="S31" s="4"/>
      <c r="T31" s="4"/>
      <c r="U31" s="4"/>
      <c r="V31" s="4"/>
      <c r="W31" s="4"/>
      <c r="X31" s="4"/>
      <c r="Y31" s="4"/>
      <c r="Z31" s="4"/>
      <c r="AA31" s="4"/>
      <c r="AB31" s="4"/>
      <c r="AC31" s="4"/>
      <c r="AD31" s="4"/>
      <c r="AE31" s="4"/>
      <c r="AF31" s="4"/>
      <c r="AG31" s="4"/>
      <c r="AJ31" s="20"/>
    </row>
    <row r="32" spans="1:40" x14ac:dyDescent="0.3">
      <c r="A32" s="8" t="s">
        <v>229</v>
      </c>
      <c r="B32" s="8"/>
    </row>
    <row r="33" spans="1:33" x14ac:dyDescent="0.3">
      <c r="B33" t="s">
        <v>226</v>
      </c>
      <c r="C33" s="4">
        <v>0</v>
      </c>
      <c r="D33" s="4">
        <v>0</v>
      </c>
      <c r="E33" s="15">
        <v>0</v>
      </c>
      <c r="F33" s="4">
        <v>0</v>
      </c>
      <c r="G33" s="4">
        <v>0</v>
      </c>
      <c r="H33" s="4">
        <v>0</v>
      </c>
      <c r="I33" s="4">
        <v>0</v>
      </c>
      <c r="J33" s="4">
        <v>0</v>
      </c>
      <c r="K33" s="4">
        <v>0</v>
      </c>
      <c r="L33" s="4">
        <v>0</v>
      </c>
      <c r="M33" s="4">
        <v>0</v>
      </c>
      <c r="N33" s="4">
        <v>0</v>
      </c>
      <c r="O33" s="4">
        <v>0</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row>
    <row r="34" spans="1:33" x14ac:dyDescent="0.3">
      <c r="B34" t="s">
        <v>227</v>
      </c>
      <c r="C34" s="4">
        <v>0</v>
      </c>
      <c r="D34" s="4">
        <v>0</v>
      </c>
      <c r="E34" s="15">
        <v>0</v>
      </c>
      <c r="F34" s="4">
        <v>0</v>
      </c>
      <c r="G34" s="4">
        <v>0</v>
      </c>
      <c r="H34" s="4">
        <v>0</v>
      </c>
      <c r="I34" s="4">
        <v>0</v>
      </c>
      <c r="J34" s="4">
        <v>0</v>
      </c>
      <c r="K34" s="4">
        <v>0</v>
      </c>
      <c r="L34" s="4">
        <v>0</v>
      </c>
      <c r="M34" s="4">
        <v>0</v>
      </c>
      <c r="N34" s="4">
        <v>0</v>
      </c>
      <c r="O34" s="4">
        <v>0</v>
      </c>
      <c r="P34" s="4">
        <v>0</v>
      </c>
      <c r="Q34" s="4">
        <v>0</v>
      </c>
      <c r="R34" s="4">
        <v>0</v>
      </c>
      <c r="S34" s="4">
        <v>0</v>
      </c>
      <c r="T34" s="4">
        <v>0</v>
      </c>
      <c r="U34" s="4">
        <v>0</v>
      </c>
      <c r="V34" s="4">
        <v>0</v>
      </c>
      <c r="W34" s="4">
        <v>0</v>
      </c>
      <c r="X34" s="4">
        <v>0</v>
      </c>
      <c r="Y34" s="4">
        <v>0</v>
      </c>
      <c r="Z34" s="4">
        <v>0</v>
      </c>
      <c r="AA34" s="4">
        <v>0</v>
      </c>
      <c r="AB34" s="4">
        <v>0</v>
      </c>
      <c r="AC34" s="4">
        <v>0</v>
      </c>
      <c r="AD34" s="4">
        <v>0</v>
      </c>
      <c r="AE34" s="4">
        <v>0</v>
      </c>
      <c r="AF34" s="4">
        <v>0</v>
      </c>
      <c r="AG34" s="4">
        <v>0</v>
      </c>
    </row>
    <row r="35" spans="1:33" x14ac:dyDescent="0.3">
      <c r="B35" t="s">
        <v>47</v>
      </c>
      <c r="C35" s="4">
        <v>0</v>
      </c>
      <c r="D35" s="4">
        <v>0</v>
      </c>
      <c r="E35" s="15">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row>
    <row r="36" spans="1:33" x14ac:dyDescent="0.3">
      <c r="B36" t="s">
        <v>49</v>
      </c>
      <c r="C36" s="4">
        <v>34958.508644107125</v>
      </c>
      <c r="D36" s="4">
        <v>34640.928499370311</v>
      </c>
      <c r="E36" s="15">
        <v>33975.358539351408</v>
      </c>
      <c r="F36" s="4">
        <v>33289.813450556307</v>
      </c>
      <c r="G36" s="4">
        <v>32700.572720948949</v>
      </c>
      <c r="H36" s="4">
        <v>32349.562094873738</v>
      </c>
      <c r="I36" s="4">
        <v>32154.273925726855</v>
      </c>
      <c r="J36" s="4">
        <v>32000.592371065733</v>
      </c>
      <c r="K36" s="4">
        <v>32000.939086385697</v>
      </c>
      <c r="L36" s="4">
        <v>31877.848954124449</v>
      </c>
      <c r="M36" s="4">
        <v>31709.510302492134</v>
      </c>
      <c r="N36" s="4">
        <v>31007.145790580722</v>
      </c>
      <c r="O36" s="4">
        <v>30414.671902261278</v>
      </c>
      <c r="P36" s="4">
        <v>29610.096776640392</v>
      </c>
      <c r="Q36" s="4">
        <v>28910.009271111823</v>
      </c>
      <c r="R36" s="4">
        <v>28224.845367802329</v>
      </c>
      <c r="S36" s="4">
        <v>27946.23564561865</v>
      </c>
      <c r="T36" s="4">
        <v>27608.495753606199</v>
      </c>
      <c r="U36" s="4">
        <v>27291.007030548393</v>
      </c>
      <c r="V36" s="4">
        <v>26969.219652882333</v>
      </c>
      <c r="W36" s="4">
        <v>26638.162093974883</v>
      </c>
      <c r="X36" s="4">
        <v>26560.015388948657</v>
      </c>
      <c r="Y36" s="4">
        <v>26476.507522708438</v>
      </c>
      <c r="Z36" s="4">
        <v>26392.574304712209</v>
      </c>
      <c r="AA36" s="4">
        <v>26309.857203082476</v>
      </c>
      <c r="AB36" s="4">
        <v>26230.169534042288</v>
      </c>
      <c r="AC36" s="4">
        <v>26198.132151804632</v>
      </c>
      <c r="AD36" s="4">
        <v>26165.92786681182</v>
      </c>
      <c r="AE36" s="4">
        <v>26135.103417804887</v>
      </c>
      <c r="AF36" s="4">
        <v>26084.364275227646</v>
      </c>
      <c r="AG36" s="4">
        <v>26028.467344844386</v>
      </c>
    </row>
    <row r="37" spans="1:33" x14ac:dyDescent="0.3">
      <c r="B37" t="s">
        <v>53</v>
      </c>
      <c r="C37" s="4">
        <v>3367.6199666693037</v>
      </c>
      <c r="D37" s="4">
        <v>3306.7087911887124</v>
      </c>
      <c r="E37" s="15">
        <v>3258.703292495637</v>
      </c>
      <c r="F37" s="4">
        <v>3234.977320538786</v>
      </c>
      <c r="G37" s="4">
        <v>3169.3179398591869</v>
      </c>
      <c r="H37" s="4">
        <v>3119.6322013652884</v>
      </c>
      <c r="I37" s="4">
        <v>3028.9443004898694</v>
      </c>
      <c r="J37" s="4">
        <v>2819.4824353669055</v>
      </c>
      <c r="K37" s="4">
        <v>2715.2050522070795</v>
      </c>
      <c r="L37" s="4">
        <v>2636.2579873561781</v>
      </c>
      <c r="M37" s="4">
        <v>2547.9996829986358</v>
      </c>
      <c r="N37" s="4">
        <v>2537.0953351418989</v>
      </c>
      <c r="O37" s="4">
        <v>2556.1721469491845</v>
      </c>
      <c r="P37" s="4">
        <v>2565.935769758938</v>
      </c>
      <c r="Q37" s="4">
        <v>2571.1434700168816</v>
      </c>
      <c r="R37" s="4">
        <v>2574.206356153516</v>
      </c>
      <c r="S37" s="4">
        <v>2575.8651874607881</v>
      </c>
      <c r="T37" s="4">
        <v>2576.2824918112483</v>
      </c>
      <c r="U37" s="4">
        <v>2576.1490782002293</v>
      </c>
      <c r="V37" s="4">
        <v>2575.9553699525914</v>
      </c>
      <c r="W37" s="4">
        <v>2574.834814853135</v>
      </c>
      <c r="X37" s="4">
        <v>2577.7514625912613</v>
      </c>
      <c r="Y37" s="4">
        <v>2580.6386057487352</v>
      </c>
      <c r="Z37" s="4">
        <v>2583.1049943236808</v>
      </c>
      <c r="AA37" s="4">
        <v>2585.7580685424778</v>
      </c>
      <c r="AB37" s="4">
        <v>2588.2687590642308</v>
      </c>
      <c r="AC37" s="4">
        <v>2590.4057184165731</v>
      </c>
      <c r="AD37" s="4">
        <v>2592.6996366062504</v>
      </c>
      <c r="AE37" s="4">
        <v>2594.6259653588472</v>
      </c>
      <c r="AF37" s="4">
        <v>2596.7211769118881</v>
      </c>
      <c r="AG37" s="4">
        <v>2598.4609540738575</v>
      </c>
    </row>
    <row r="38" spans="1:33" x14ac:dyDescent="0.3">
      <c r="B38" t="s">
        <v>228</v>
      </c>
      <c r="C38" s="4">
        <v>0</v>
      </c>
      <c r="D38" s="4">
        <v>0</v>
      </c>
      <c r="E38" s="15">
        <v>0</v>
      </c>
      <c r="F38" s="4">
        <v>0</v>
      </c>
      <c r="G38" s="4">
        <v>0</v>
      </c>
      <c r="H38" s="4">
        <v>0</v>
      </c>
      <c r="I38" s="4">
        <v>0</v>
      </c>
      <c r="J38" s="4">
        <v>0</v>
      </c>
      <c r="K38" s="4">
        <v>0</v>
      </c>
      <c r="L38" s="4">
        <v>0</v>
      </c>
      <c r="M38" s="4">
        <v>0</v>
      </c>
      <c r="N38" s="4">
        <v>0</v>
      </c>
      <c r="O38" s="4">
        <v>0</v>
      </c>
      <c r="P38" s="4">
        <v>0</v>
      </c>
      <c r="Q38" s="4">
        <v>0</v>
      </c>
      <c r="R38" s="4">
        <v>0</v>
      </c>
      <c r="S38" s="4">
        <v>0</v>
      </c>
      <c r="T38" s="4">
        <v>0</v>
      </c>
      <c r="U38" s="4">
        <v>0</v>
      </c>
      <c r="V38" s="4">
        <v>0</v>
      </c>
      <c r="W38" s="4">
        <v>0</v>
      </c>
      <c r="X38" s="4">
        <v>0</v>
      </c>
      <c r="Y38" s="4">
        <v>0</v>
      </c>
      <c r="Z38" s="4">
        <v>0</v>
      </c>
      <c r="AA38" s="4">
        <v>0</v>
      </c>
      <c r="AB38" s="4">
        <v>0</v>
      </c>
      <c r="AC38" s="4">
        <v>0</v>
      </c>
      <c r="AD38" s="4">
        <v>0</v>
      </c>
      <c r="AE38" s="4">
        <v>0</v>
      </c>
      <c r="AF38" s="4">
        <v>0</v>
      </c>
      <c r="AG38" s="4">
        <v>0</v>
      </c>
    </row>
    <row r="39" spans="1:33" x14ac:dyDescent="0.3">
      <c r="B39" t="s">
        <v>81</v>
      </c>
      <c r="C39" s="4">
        <v>38326.128610776432</v>
      </c>
      <c r="D39" s="4">
        <v>37947.637290559025</v>
      </c>
      <c r="E39" s="15">
        <v>37234.061831847044</v>
      </c>
      <c r="F39" s="4">
        <v>36524.790771095089</v>
      </c>
      <c r="G39" s="4">
        <v>35869.890660808138</v>
      </c>
      <c r="H39" s="4">
        <v>35469.194296239024</v>
      </c>
      <c r="I39" s="4">
        <v>35183.218226216726</v>
      </c>
      <c r="J39" s="4">
        <v>34820.07480643264</v>
      </c>
      <c r="K39" s="4">
        <v>34716.144138592776</v>
      </c>
      <c r="L39" s="4">
        <v>34514.106941480626</v>
      </c>
      <c r="M39" s="4">
        <v>34257.509985490768</v>
      </c>
      <c r="N39" s="4">
        <v>33544.241125722619</v>
      </c>
      <c r="O39" s="4">
        <v>32970.844049210464</v>
      </c>
      <c r="P39" s="4">
        <v>32176.032546399329</v>
      </c>
      <c r="Q39" s="4">
        <v>31481.152741128706</v>
      </c>
      <c r="R39" s="4">
        <v>30799.051723955847</v>
      </c>
      <c r="S39" s="4">
        <v>30522.100833079439</v>
      </c>
      <c r="T39" s="4">
        <v>30184.778245417448</v>
      </c>
      <c r="U39" s="4">
        <v>29867.156108748623</v>
      </c>
      <c r="V39" s="4">
        <v>29545.175022834926</v>
      </c>
      <c r="W39" s="4">
        <v>29212.99690882802</v>
      </c>
      <c r="X39" s="4">
        <v>29137.76685153992</v>
      </c>
      <c r="Y39" s="4">
        <v>29057.146128457174</v>
      </c>
      <c r="Z39" s="4">
        <v>28975.679299035888</v>
      </c>
      <c r="AA39" s="4">
        <v>28895.615271624953</v>
      </c>
      <c r="AB39" s="4">
        <v>28818.438293106519</v>
      </c>
      <c r="AC39" s="4">
        <v>28788.537870221204</v>
      </c>
      <c r="AD39" s="4">
        <v>28758.627503418073</v>
      </c>
      <c r="AE39" s="4">
        <v>28729.729383163733</v>
      </c>
      <c r="AF39" s="4">
        <v>28681.085452139534</v>
      </c>
      <c r="AG39" s="4">
        <v>28626.928298918243</v>
      </c>
    </row>
    <row r="40" spans="1:33" x14ac:dyDescent="0.3">
      <c r="B40" t="s">
        <v>80</v>
      </c>
      <c r="C40" s="4">
        <v>38326.128610776432</v>
      </c>
      <c r="D40" s="4">
        <v>37947.637290559025</v>
      </c>
      <c r="E40" s="15">
        <v>37234.061831847044</v>
      </c>
      <c r="F40" s="4">
        <v>36524.790771095089</v>
      </c>
      <c r="G40" s="4">
        <v>35869.890660808138</v>
      </c>
      <c r="H40" s="4">
        <v>35469.194296239024</v>
      </c>
      <c r="I40" s="4">
        <v>35183.218226216726</v>
      </c>
      <c r="J40" s="4">
        <v>34820.07480643264</v>
      </c>
      <c r="K40" s="4">
        <v>34716.144138592776</v>
      </c>
      <c r="L40" s="4">
        <v>34514.106941480626</v>
      </c>
      <c r="M40" s="4">
        <v>34257.509985490768</v>
      </c>
      <c r="N40" s="4">
        <v>33544.241125722619</v>
      </c>
      <c r="O40" s="4">
        <v>32970.844049210464</v>
      </c>
      <c r="P40" s="4">
        <v>32176.032546399329</v>
      </c>
      <c r="Q40" s="4">
        <v>31481.152741128706</v>
      </c>
      <c r="R40" s="4">
        <v>30799.051723955847</v>
      </c>
      <c r="S40" s="4">
        <v>30522.100833079439</v>
      </c>
      <c r="T40" s="4">
        <v>30184.778245417448</v>
      </c>
      <c r="U40" s="4">
        <v>29867.156108748623</v>
      </c>
      <c r="V40" s="4">
        <v>29545.175022834926</v>
      </c>
      <c r="W40" s="4">
        <v>29212.99690882802</v>
      </c>
      <c r="X40" s="4">
        <v>29137.76685153992</v>
      </c>
      <c r="Y40" s="4">
        <v>29057.146128457174</v>
      </c>
      <c r="Z40" s="4">
        <v>28975.679299035888</v>
      </c>
      <c r="AA40" s="4">
        <v>28895.615271624953</v>
      </c>
      <c r="AB40" s="4">
        <v>28818.438293106519</v>
      </c>
      <c r="AC40" s="4">
        <v>28788.537870221204</v>
      </c>
      <c r="AD40" s="4">
        <v>28758.627503418073</v>
      </c>
      <c r="AE40" s="4">
        <v>28729.729383163733</v>
      </c>
      <c r="AF40" s="4">
        <v>28681.085452139534</v>
      </c>
      <c r="AG40" s="4">
        <v>28626.928298918243</v>
      </c>
    </row>
    <row r="43" spans="1:33" x14ac:dyDescent="0.3">
      <c r="A43" s="8" t="s">
        <v>230</v>
      </c>
      <c r="B43" s="8"/>
      <c r="C43" s="25"/>
      <c r="D43" s="26"/>
      <c r="E43" s="27"/>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x14ac:dyDescent="0.3">
      <c r="B44" t="s">
        <v>226</v>
      </c>
      <c r="C44" s="4">
        <v>13192.241771054001</v>
      </c>
      <c r="D44" s="4">
        <v>13846.170045214722</v>
      </c>
      <c r="E44" s="15">
        <v>13684.42861894897</v>
      </c>
      <c r="F44" s="4">
        <v>14322.39190042315</v>
      </c>
      <c r="G44" s="4">
        <v>14324.939761410242</v>
      </c>
      <c r="H44" s="4">
        <v>14317.80470662593</v>
      </c>
      <c r="I44" s="4">
        <v>14265.724646237953</v>
      </c>
      <c r="J44" s="4">
        <v>14160.752676811388</v>
      </c>
      <c r="K44" s="4">
        <v>13999.450981563212</v>
      </c>
      <c r="L44" s="4">
        <v>13848.929881369118</v>
      </c>
      <c r="M44" s="4">
        <v>13685.207202809144</v>
      </c>
      <c r="N44" s="4">
        <v>13499.240186713459</v>
      </c>
      <c r="O44" s="4">
        <v>13296.382676378276</v>
      </c>
      <c r="P44" s="4">
        <v>13064.209165470826</v>
      </c>
      <c r="Q44" s="4">
        <v>12785.29841847738</v>
      </c>
      <c r="R44" s="4">
        <v>12510.455809503019</v>
      </c>
      <c r="S44" s="4">
        <v>12184.093786137657</v>
      </c>
      <c r="T44" s="4">
        <v>11800.686221111921</v>
      </c>
      <c r="U44" s="4">
        <v>11450.061598081778</v>
      </c>
      <c r="V44" s="4">
        <v>11036.708352854033</v>
      </c>
      <c r="W44" s="4">
        <v>10700.238125886613</v>
      </c>
      <c r="X44" s="4">
        <v>10273.675330836611</v>
      </c>
      <c r="Y44" s="4">
        <v>9892.9598923995418</v>
      </c>
      <c r="Z44" s="4">
        <v>9532.5042573384671</v>
      </c>
      <c r="AA44" s="4">
        <v>9178.0436760404864</v>
      </c>
      <c r="AB44" s="4">
        <v>8814.4616654825404</v>
      </c>
      <c r="AC44" s="4">
        <v>8526.1164611774147</v>
      </c>
      <c r="AD44" s="4">
        <v>8205.7082917950247</v>
      </c>
      <c r="AE44" s="4">
        <v>7914.416310005372</v>
      </c>
      <c r="AF44" s="4">
        <v>7622.7005812336001</v>
      </c>
      <c r="AG44" s="4">
        <v>7361.9464711291112</v>
      </c>
    </row>
    <row r="45" spans="1:33" x14ac:dyDescent="0.3">
      <c r="B45" t="s">
        <v>227</v>
      </c>
      <c r="C45" s="4">
        <v>17732.875307450562</v>
      </c>
      <c r="D45" s="4">
        <v>17385.563061096822</v>
      </c>
      <c r="E45" s="15">
        <v>15031.679670574336</v>
      </c>
      <c r="F45" s="4">
        <v>14737.564553861797</v>
      </c>
      <c r="G45" s="4">
        <v>15468.175027003495</v>
      </c>
      <c r="H45" s="4">
        <v>14880.003909667437</v>
      </c>
      <c r="I45" s="4">
        <v>14565.021409551147</v>
      </c>
      <c r="J45" s="4">
        <v>14436.215832060174</v>
      </c>
      <c r="K45" s="4">
        <v>13521.301401497465</v>
      </c>
      <c r="L45" s="4">
        <v>12910.321588709299</v>
      </c>
      <c r="M45" s="4">
        <v>11627.357276689228</v>
      </c>
      <c r="N45" s="4">
        <v>11475.92194433777</v>
      </c>
      <c r="O45" s="4">
        <v>11315.540744595964</v>
      </c>
      <c r="P45" s="4">
        <v>11127.723782545165</v>
      </c>
      <c r="Q45" s="4">
        <v>10930.213354888716</v>
      </c>
      <c r="R45" s="4">
        <v>10728.664322823483</v>
      </c>
      <c r="S45" s="4">
        <v>10507.686410376285</v>
      </c>
      <c r="T45" s="4">
        <v>10257.784283682489</v>
      </c>
      <c r="U45" s="4">
        <v>10193.267995633012</v>
      </c>
      <c r="V45" s="4">
        <v>10087.263416662396</v>
      </c>
      <c r="W45" s="4">
        <v>10105.823377007144</v>
      </c>
      <c r="X45" s="4">
        <v>10069.528299127403</v>
      </c>
      <c r="Y45" s="4">
        <v>10043.057530755954</v>
      </c>
      <c r="Z45" s="4">
        <v>10003.054576714127</v>
      </c>
      <c r="AA45" s="4">
        <v>9974.937550037328</v>
      </c>
      <c r="AB45" s="4">
        <v>9946.15462045815</v>
      </c>
      <c r="AC45" s="4">
        <v>9916.3450716685038</v>
      </c>
      <c r="AD45" s="4">
        <v>9890.001710849765</v>
      </c>
      <c r="AE45" s="4">
        <v>9857.0437733729668</v>
      </c>
      <c r="AF45" s="4">
        <v>9804.485335010133</v>
      </c>
      <c r="AG45" s="4">
        <v>9722.1750218772031</v>
      </c>
    </row>
    <row r="46" spans="1:33" x14ac:dyDescent="0.3">
      <c r="B46" t="s">
        <v>47</v>
      </c>
      <c r="C46" s="4">
        <v>4479.9511699776403</v>
      </c>
      <c r="D46" s="4">
        <v>4708.3953277825849</v>
      </c>
      <c r="E46" s="15">
        <v>4469.1560114591539</v>
      </c>
      <c r="F46" s="4">
        <v>4272.385349766475</v>
      </c>
      <c r="G46" s="4">
        <v>4316.1547713062519</v>
      </c>
      <c r="H46" s="4">
        <v>4229.7516280797199</v>
      </c>
      <c r="I46" s="4">
        <v>3264.1603360528452</v>
      </c>
      <c r="J46" s="4">
        <v>3210.1797029607019</v>
      </c>
      <c r="K46" s="4">
        <v>3076.5176353358993</v>
      </c>
      <c r="L46" s="4">
        <v>3030.4248734661901</v>
      </c>
      <c r="M46" s="4">
        <v>2981.411054030239</v>
      </c>
      <c r="N46" s="4">
        <v>2983.0910615465218</v>
      </c>
      <c r="O46" s="4">
        <v>2929.2851755255228</v>
      </c>
      <c r="P46" s="4">
        <v>2930.9220136627946</v>
      </c>
      <c r="Q46" s="4">
        <v>2893.6963234147565</v>
      </c>
      <c r="R46" s="4">
        <v>2880.5725825337759</v>
      </c>
      <c r="S46" s="4">
        <v>2848.8842495082431</v>
      </c>
      <c r="T46" s="4">
        <v>2847.3071075409034</v>
      </c>
      <c r="U46" s="4">
        <v>2787.2129521269012</v>
      </c>
      <c r="V46" s="4">
        <v>2765.4121051519955</v>
      </c>
      <c r="W46" s="4">
        <v>2698.7430444666429</v>
      </c>
      <c r="X46" s="4">
        <v>2697.3748533798189</v>
      </c>
      <c r="Y46" s="4">
        <v>2663.104438620252</v>
      </c>
      <c r="Z46" s="4">
        <v>2682.2020384520783</v>
      </c>
      <c r="AA46" s="4">
        <v>2684.0240249230151</v>
      </c>
      <c r="AB46" s="4">
        <v>2658.1534636412057</v>
      </c>
      <c r="AC46" s="4">
        <v>2629.7911888893636</v>
      </c>
      <c r="AD46" s="4">
        <v>2599.4914548342717</v>
      </c>
      <c r="AE46" s="4">
        <v>2583.5749954116886</v>
      </c>
      <c r="AF46" s="4">
        <v>2570.2923547124783</v>
      </c>
      <c r="AG46" s="4">
        <v>2558.3114910854288</v>
      </c>
    </row>
    <row r="47" spans="1:33" x14ac:dyDescent="0.3">
      <c r="B47" t="s">
        <v>49</v>
      </c>
      <c r="C47" s="4">
        <v>7910.7487838756351</v>
      </c>
      <c r="D47" s="4">
        <v>7679.6242516289203</v>
      </c>
      <c r="E47" s="15">
        <v>7370.1459294929737</v>
      </c>
      <c r="F47" s="4">
        <v>7314.5013097301489</v>
      </c>
      <c r="G47" s="4">
        <v>7271.9314100397023</v>
      </c>
      <c r="H47" s="4">
        <v>7256.0616906914984</v>
      </c>
      <c r="I47" s="4">
        <v>7248.8340543392987</v>
      </c>
      <c r="J47" s="4">
        <v>7254.0237416591881</v>
      </c>
      <c r="K47" s="4">
        <v>7276.3839548345131</v>
      </c>
      <c r="L47" s="4">
        <v>7288.8833520674089</v>
      </c>
      <c r="M47" s="4">
        <v>7262.049530276985</v>
      </c>
      <c r="N47" s="4">
        <v>7236.4968385019492</v>
      </c>
      <c r="O47" s="4">
        <v>7218.7183206337395</v>
      </c>
      <c r="P47" s="4">
        <v>7184.8955719939477</v>
      </c>
      <c r="Q47" s="4">
        <v>7155.4947487246791</v>
      </c>
      <c r="R47" s="4">
        <v>7125.7998460689923</v>
      </c>
      <c r="S47" s="4">
        <v>7058.1488529094386</v>
      </c>
      <c r="T47" s="4">
        <v>6923.2630430790814</v>
      </c>
      <c r="U47" s="4">
        <v>6915.7154572978798</v>
      </c>
      <c r="V47" s="4">
        <v>6907.5789265132698</v>
      </c>
      <c r="W47" s="4">
        <v>6901.9732255102572</v>
      </c>
      <c r="X47" s="4">
        <v>6896.8931688698758</v>
      </c>
      <c r="Y47" s="4">
        <v>6889.553270416829</v>
      </c>
      <c r="Z47" s="4">
        <v>6881.806463054716</v>
      </c>
      <c r="AA47" s="4">
        <v>6873.4784230047844</v>
      </c>
      <c r="AB47" s="4">
        <v>6867.8538357321013</v>
      </c>
      <c r="AC47" s="4">
        <v>6864.0484798289617</v>
      </c>
      <c r="AD47" s="4">
        <v>6859.8573548090208</v>
      </c>
      <c r="AE47" s="4">
        <v>6855.2155996125584</v>
      </c>
      <c r="AF47" s="4">
        <v>6849.224524260866</v>
      </c>
      <c r="AG47" s="4">
        <v>6842.2439613847382</v>
      </c>
    </row>
    <row r="48" spans="1:33" x14ac:dyDescent="0.3">
      <c r="B48" t="s">
        <v>53</v>
      </c>
      <c r="C48" s="4">
        <v>235.57313641591327</v>
      </c>
      <c r="D48" s="4">
        <v>237.59825570495968</v>
      </c>
      <c r="E48" s="15">
        <v>234.01517463384744</v>
      </c>
      <c r="F48" s="4">
        <v>235.1239548714193</v>
      </c>
      <c r="G48" s="4">
        <v>236.07170379664603</v>
      </c>
      <c r="H48" s="4">
        <v>236.45817835099842</v>
      </c>
      <c r="I48" s="4">
        <v>193.60363235814475</v>
      </c>
      <c r="J48" s="4">
        <v>196.27934552576426</v>
      </c>
      <c r="K48" s="4">
        <v>196.29434764278039</v>
      </c>
      <c r="L48" s="4">
        <v>196.27691902115885</v>
      </c>
      <c r="M48" s="4">
        <v>198.87336249080727</v>
      </c>
      <c r="N48" s="4">
        <v>238.12809538225292</v>
      </c>
      <c r="O48" s="4">
        <v>238.1433041869459</v>
      </c>
      <c r="P48" s="4">
        <v>238.10708031111562</v>
      </c>
      <c r="Q48" s="4">
        <v>240.57449058727479</v>
      </c>
      <c r="R48" s="4">
        <v>240.45938570722501</v>
      </c>
      <c r="S48" s="4">
        <v>240.3988288639116</v>
      </c>
      <c r="T48" s="4">
        <v>242.92770497906622</v>
      </c>
      <c r="U48" s="4">
        <v>242.8503280255286</v>
      </c>
      <c r="V48" s="4">
        <v>242.79165811649182</v>
      </c>
      <c r="W48" s="4">
        <v>242.69161803899078</v>
      </c>
      <c r="X48" s="4">
        <v>242.57418705656664</v>
      </c>
      <c r="Y48" s="4">
        <v>245.1364482215231</v>
      </c>
      <c r="Z48" s="4">
        <v>245.02030800565217</v>
      </c>
      <c r="AA48" s="4">
        <v>244.97698719013169</v>
      </c>
      <c r="AB48" s="4">
        <v>244.89826980982662</v>
      </c>
      <c r="AC48" s="4">
        <v>247.48124279552258</v>
      </c>
      <c r="AD48" s="4">
        <v>247.4219069592782</v>
      </c>
      <c r="AE48" s="4">
        <v>247.38129078643442</v>
      </c>
      <c r="AF48" s="4">
        <v>247.32332741075106</v>
      </c>
      <c r="AG48" s="4">
        <v>247.28408256135435</v>
      </c>
    </row>
    <row r="49" spans="1:33" x14ac:dyDescent="0.3">
      <c r="B49" t="s">
        <v>228</v>
      </c>
      <c r="C49" s="4">
        <v>-6184.9</v>
      </c>
      <c r="D49" s="4">
        <v>-6067.3</v>
      </c>
      <c r="E49" s="15">
        <v>-5279.6</v>
      </c>
      <c r="F49" s="4">
        <v>-6179.4212536392924</v>
      </c>
      <c r="G49" s="4">
        <v>-6339.3976080867915</v>
      </c>
      <c r="H49" s="4">
        <v>-7371.4246693807936</v>
      </c>
      <c r="I49" s="4">
        <v>-8788.5068311243522</v>
      </c>
      <c r="J49" s="4">
        <v>-10403.812380547497</v>
      </c>
      <c r="K49" s="4">
        <v>-12346.191817120682</v>
      </c>
      <c r="L49" s="4">
        <v>-13926.429457476626</v>
      </c>
      <c r="M49" s="4">
        <v>-14832.741912177898</v>
      </c>
      <c r="N49" s="4">
        <v>-15434.943736927024</v>
      </c>
      <c r="O49" s="4">
        <v>-15996.362050735792</v>
      </c>
      <c r="P49" s="4">
        <v>-16700.275926168157</v>
      </c>
      <c r="Q49" s="4">
        <v>-17621.534597292532</v>
      </c>
      <c r="R49" s="4">
        <v>-18521.064997697005</v>
      </c>
      <c r="S49" s="4">
        <v>-19590.042034539641</v>
      </c>
      <c r="T49" s="4">
        <v>-21951.914396409189</v>
      </c>
      <c r="U49" s="4">
        <v>-23290.740447931101</v>
      </c>
      <c r="V49" s="4">
        <v>-24593.414141835587</v>
      </c>
      <c r="W49" s="4">
        <v>-25931.140004642431</v>
      </c>
      <c r="X49" s="4">
        <v>-27174.290595600622</v>
      </c>
      <c r="Y49" s="4">
        <v>-28292.745241445202</v>
      </c>
      <c r="Z49" s="4">
        <v>-28921.648939775048</v>
      </c>
      <c r="AA49" s="4">
        <v>-28970.731176105546</v>
      </c>
      <c r="AB49" s="4">
        <v>-28790.158071889779</v>
      </c>
      <c r="AC49" s="4">
        <v>-27795.473864751097</v>
      </c>
      <c r="AD49" s="4">
        <v>-26754.838798739856</v>
      </c>
      <c r="AE49" s="4">
        <v>-26185.516731118289</v>
      </c>
      <c r="AF49" s="4">
        <v>-26492.397072264612</v>
      </c>
      <c r="AG49" s="4">
        <v>-26773.461602776883</v>
      </c>
    </row>
    <row r="50" spans="1:33" x14ac:dyDescent="0.3">
      <c r="B50" t="s">
        <v>81</v>
      </c>
      <c r="C50" s="4">
        <v>37366.490168773758</v>
      </c>
      <c r="D50" s="4">
        <v>37790.05094142801</v>
      </c>
      <c r="E50" s="15">
        <v>35509.825405109274</v>
      </c>
      <c r="F50" s="4">
        <v>34702.545815013706</v>
      </c>
      <c r="G50" s="4">
        <v>35277.87506546954</v>
      </c>
      <c r="H50" s="4">
        <v>33548.655444034805</v>
      </c>
      <c r="I50" s="4">
        <v>30748.837247415031</v>
      </c>
      <c r="J50" s="4">
        <v>28853.638918469711</v>
      </c>
      <c r="K50" s="4">
        <v>25723.756503753204</v>
      </c>
      <c r="L50" s="4">
        <v>23348.407157156558</v>
      </c>
      <c r="M50" s="4">
        <v>20922.15651411852</v>
      </c>
      <c r="N50" s="4">
        <v>19997.934389554925</v>
      </c>
      <c r="O50" s="4">
        <v>19001.708170584658</v>
      </c>
      <c r="P50" s="4">
        <v>17845.581687815698</v>
      </c>
      <c r="Q50" s="4">
        <v>16383.742738800272</v>
      </c>
      <c r="R50" s="4">
        <v>14964.886948939493</v>
      </c>
      <c r="S50" s="4">
        <v>13249.1700932559</v>
      </c>
      <c r="T50" s="4">
        <v>10120.053963984279</v>
      </c>
      <c r="U50" s="4">
        <v>8298.3678832340047</v>
      </c>
      <c r="V50" s="4">
        <v>6446.3403174626001</v>
      </c>
      <c r="W50" s="4">
        <v>4718.3293862672144</v>
      </c>
      <c r="X50" s="4">
        <v>3005.7552436696496</v>
      </c>
      <c r="Y50" s="4">
        <v>1441.0663389689144</v>
      </c>
      <c r="Z50" s="4">
        <v>422.93870378999418</v>
      </c>
      <c r="AA50" s="4">
        <v>-15.270514909800113</v>
      </c>
      <c r="AB50" s="4">
        <v>-258.63621676596449</v>
      </c>
      <c r="AC50" s="4">
        <v>388.30857960867434</v>
      </c>
      <c r="AD50" s="4">
        <v>1047.6419205075108</v>
      </c>
      <c r="AE50" s="4">
        <v>1272.1152380707317</v>
      </c>
      <c r="AF50" s="4">
        <v>601.62905036321536</v>
      </c>
      <c r="AG50" s="4">
        <v>-41.500574739045987</v>
      </c>
    </row>
    <row r="51" spans="1:33" x14ac:dyDescent="0.3">
      <c r="B51" t="s">
        <v>80</v>
      </c>
      <c r="C51" s="4">
        <v>43551.390168773753</v>
      </c>
      <c r="D51" s="4">
        <v>43857.350941428012</v>
      </c>
      <c r="E51" s="15">
        <v>40789.425405109279</v>
      </c>
      <c r="F51" s="4">
        <v>40881.967068652993</v>
      </c>
      <c r="G51" s="4">
        <v>41617.272673556326</v>
      </c>
      <c r="H51" s="4">
        <v>40920.080113415599</v>
      </c>
      <c r="I51" s="4">
        <v>39537.344078539383</v>
      </c>
      <c r="J51" s="4">
        <v>39257.451299017215</v>
      </c>
      <c r="K51" s="4">
        <v>38069.948320873882</v>
      </c>
      <c r="L51" s="4">
        <v>37274.836614633183</v>
      </c>
      <c r="M51" s="4">
        <v>35754.898426296415</v>
      </c>
      <c r="N51" s="4">
        <v>35432.878126481955</v>
      </c>
      <c r="O51" s="4">
        <v>34998.070221320457</v>
      </c>
      <c r="P51" s="4">
        <v>34545.857613983848</v>
      </c>
      <c r="Q51" s="4">
        <v>34005.277336092811</v>
      </c>
      <c r="R51" s="4">
        <v>33485.951946636502</v>
      </c>
      <c r="S51" s="4">
        <v>32839.21212779553</v>
      </c>
      <c r="T51" s="4">
        <v>32071.968360393465</v>
      </c>
      <c r="U51" s="4">
        <v>31589.108331165105</v>
      </c>
      <c r="V51" s="4">
        <v>31039.754459298194</v>
      </c>
      <c r="W51" s="4">
        <v>30649.469390909646</v>
      </c>
      <c r="X51" s="4">
        <v>30180.045839270271</v>
      </c>
      <c r="Y51" s="4">
        <v>29733.811580414116</v>
      </c>
      <c r="Z51" s="4">
        <v>29344.587643565043</v>
      </c>
      <c r="AA51" s="4">
        <v>28955.460661195746</v>
      </c>
      <c r="AB51" s="4">
        <v>28531.521855123814</v>
      </c>
      <c r="AC51" s="4">
        <v>28183.782444359771</v>
      </c>
      <c r="AD51" s="4">
        <v>27802.480719247367</v>
      </c>
      <c r="AE51" s="4">
        <v>27457.63196918902</v>
      </c>
      <c r="AF51" s="4">
        <v>27094.026122627827</v>
      </c>
      <c r="AG51" s="4">
        <v>26731.961028037837</v>
      </c>
    </row>
    <row r="54" spans="1:33" s="11" customFormat="1" ht="18" x14ac:dyDescent="0.35">
      <c r="A54" s="12" t="s">
        <v>231</v>
      </c>
      <c r="B54" s="13"/>
      <c r="E54" s="14"/>
    </row>
    <row r="56" spans="1:33" x14ac:dyDescent="0.3">
      <c r="A56" s="8"/>
      <c r="B56" s="8" t="s">
        <v>232</v>
      </c>
      <c r="C56" s="25"/>
      <c r="D56" s="26"/>
      <c r="E56" s="27"/>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x14ac:dyDescent="0.3">
      <c r="B57" t="s">
        <v>118</v>
      </c>
      <c r="C57" s="4">
        <v>4399.4560048785734</v>
      </c>
      <c r="D57" s="4">
        <v>4415.4969754183421</v>
      </c>
      <c r="E57" s="15">
        <v>2704.6789336095972</v>
      </c>
      <c r="F57" s="4">
        <v>2547.9989609953759</v>
      </c>
      <c r="G57" s="4">
        <v>3130.9950831322435</v>
      </c>
      <c r="H57" s="4">
        <v>2647.2167587184153</v>
      </c>
      <c r="I57" s="4">
        <v>2573.9418199281181</v>
      </c>
      <c r="J57" s="4">
        <v>2581.9084741692982</v>
      </c>
      <c r="K57" s="4">
        <v>2676.5468731606998</v>
      </c>
      <c r="L57" s="4">
        <v>2208.8072486848982</v>
      </c>
      <c r="M57" s="4">
        <v>1992.5458068603159</v>
      </c>
      <c r="N57" s="4">
        <v>1988.2047838619262</v>
      </c>
      <c r="O57" s="4">
        <v>1986.937143179324</v>
      </c>
      <c r="P57" s="4">
        <v>1975.9930776765887</v>
      </c>
      <c r="Q57" s="4">
        <v>1965.3530076319341</v>
      </c>
      <c r="R57" s="4">
        <v>1961.629332431904</v>
      </c>
      <c r="S57" s="4">
        <v>1956.0706627511174</v>
      </c>
      <c r="T57" s="4">
        <v>1939.1091013123751</v>
      </c>
      <c r="U57" s="4">
        <v>1897.3412398817004</v>
      </c>
      <c r="V57" s="4">
        <v>1812.4471950683542</v>
      </c>
      <c r="W57" s="4">
        <v>1859.6843645323715</v>
      </c>
      <c r="X57" s="4">
        <v>1851.6879680756902</v>
      </c>
      <c r="Y57" s="4">
        <v>1853.8712883957164</v>
      </c>
      <c r="Z57" s="4">
        <v>1840.7928947838479</v>
      </c>
      <c r="AA57" s="4">
        <v>1841.0834800321077</v>
      </c>
      <c r="AB57" s="4">
        <v>1843.0086766237205</v>
      </c>
      <c r="AC57" s="4">
        <v>1848.2503744941091</v>
      </c>
      <c r="AD57" s="4">
        <v>1858.4445119325162</v>
      </c>
      <c r="AE57" s="4">
        <v>1867.5876774743963</v>
      </c>
      <c r="AF57" s="4">
        <v>1860.1374235844132</v>
      </c>
      <c r="AG57" s="4">
        <v>1836.6370568357149</v>
      </c>
    </row>
    <row r="58" spans="1:33" x14ac:dyDescent="0.3">
      <c r="B58" t="s">
        <v>119</v>
      </c>
      <c r="C58" s="4">
        <v>957.06043974216846</v>
      </c>
      <c r="D58" s="4">
        <v>982.88837739143855</v>
      </c>
      <c r="E58" s="15">
        <v>419.70941551918895</v>
      </c>
      <c r="F58" s="4">
        <v>257.38134898542648</v>
      </c>
      <c r="G58" s="4">
        <v>293.73171855415376</v>
      </c>
      <c r="H58" s="4">
        <v>273.16877669371434</v>
      </c>
      <c r="I58" s="4">
        <v>266.84118599944622</v>
      </c>
      <c r="J58" s="4">
        <v>264.9790672577692</v>
      </c>
      <c r="K58" s="4">
        <v>209.97902863488162</v>
      </c>
      <c r="L58" s="4">
        <v>207.0313971389196</v>
      </c>
      <c r="M58" s="4">
        <v>143.45719075641387</v>
      </c>
      <c r="N58" s="4">
        <v>142.09848143544718</v>
      </c>
      <c r="O58" s="4">
        <v>141.09615720789338</v>
      </c>
      <c r="P58" s="4">
        <v>140.4026956451894</v>
      </c>
      <c r="Q58" s="4">
        <v>139.63804793035865</v>
      </c>
      <c r="R58" s="4">
        <v>138.84948762981003</v>
      </c>
      <c r="S58" s="4">
        <v>137.80066839199094</v>
      </c>
      <c r="T58" s="4">
        <v>136.98128266844606</v>
      </c>
      <c r="U58" s="4">
        <v>136.39440255936552</v>
      </c>
      <c r="V58" s="4">
        <v>136.41608050482955</v>
      </c>
      <c r="W58" s="4">
        <v>134.98273945557571</v>
      </c>
      <c r="X58" s="4">
        <v>134.45152688988105</v>
      </c>
      <c r="Y58" s="4">
        <v>134.12219149763177</v>
      </c>
      <c r="Z58" s="4">
        <v>133.66763663308802</v>
      </c>
      <c r="AA58" s="4">
        <v>133.44737165759329</v>
      </c>
      <c r="AB58" s="4">
        <v>133.25493989098595</v>
      </c>
      <c r="AC58" s="4">
        <v>133.02030320908716</v>
      </c>
      <c r="AD58" s="4">
        <v>132.81690094806231</v>
      </c>
      <c r="AE58" s="4">
        <v>132.63079570117338</v>
      </c>
      <c r="AF58" s="4">
        <v>132.10999163277256</v>
      </c>
      <c r="AG58" s="4">
        <v>131.51253822988633</v>
      </c>
    </row>
    <row r="59" spans="1:33" x14ac:dyDescent="0.3">
      <c r="B59" t="s">
        <v>233</v>
      </c>
      <c r="C59" s="4">
        <v>6492.8800542648742</v>
      </c>
      <c r="D59" s="4">
        <v>6298.1899609575157</v>
      </c>
      <c r="E59" s="15">
        <v>6098.8604481123548</v>
      </c>
      <c r="F59" s="4">
        <v>6075.5857003744723</v>
      </c>
      <c r="G59" s="4">
        <v>6245.2177494034268</v>
      </c>
      <c r="H59" s="4">
        <v>6247.5291109376421</v>
      </c>
      <c r="I59" s="4">
        <v>6260.31064145044</v>
      </c>
      <c r="J59" s="4">
        <v>6207.3264312486635</v>
      </c>
      <c r="K59" s="4">
        <v>5447.6857384560117</v>
      </c>
      <c r="L59" s="4">
        <v>5365.8506509641602</v>
      </c>
      <c r="M59" s="4">
        <v>4588.807722772608</v>
      </c>
      <c r="N59" s="4">
        <v>4482.6038832049026</v>
      </c>
      <c r="O59" s="4">
        <v>4363.0350037998423</v>
      </c>
      <c r="P59" s="4">
        <v>4227.5235193181306</v>
      </c>
      <c r="Q59" s="4">
        <v>4079.5691052284924</v>
      </c>
      <c r="R59" s="4">
        <v>3917.5304646728846</v>
      </c>
      <c r="S59" s="4">
        <v>3741.9890797795797</v>
      </c>
      <c r="T59" s="4">
        <v>3552.6581484056692</v>
      </c>
      <c r="U59" s="4">
        <v>3555.7874923817521</v>
      </c>
      <c r="V59" s="4">
        <v>3558.416948785261</v>
      </c>
      <c r="W59" s="4">
        <v>3560.5296016343887</v>
      </c>
      <c r="X59" s="4">
        <v>3562.0637438521858</v>
      </c>
      <c r="Y59" s="4">
        <v>3563.3317818581409</v>
      </c>
      <c r="Z59" s="4">
        <v>3565.524837407112</v>
      </c>
      <c r="AA59" s="4">
        <v>3566.8250389366481</v>
      </c>
      <c r="AB59" s="4">
        <v>3567.2056545850769</v>
      </c>
      <c r="AC59" s="4">
        <v>3565.297594538556</v>
      </c>
      <c r="AD59" s="4">
        <v>3562.421072262548</v>
      </c>
      <c r="AE59" s="4">
        <v>3555.3108529084543</v>
      </c>
      <c r="AF59" s="4">
        <v>3547.72842014962</v>
      </c>
      <c r="AG59" s="4">
        <v>3534.3009265865571</v>
      </c>
    </row>
    <row r="60" spans="1:33" x14ac:dyDescent="0.3">
      <c r="B60" t="s">
        <v>121</v>
      </c>
      <c r="C60" s="4">
        <v>4647.3136237900853</v>
      </c>
      <c r="D60" s="4">
        <v>4540.5182132098598</v>
      </c>
      <c r="E60" s="15">
        <v>4516.9333963028475</v>
      </c>
      <c r="F60" s="4">
        <v>4546.2207816121081</v>
      </c>
      <c r="G60" s="4">
        <v>4482.7998222286215</v>
      </c>
      <c r="H60" s="4">
        <v>4409.0026070147323</v>
      </c>
      <c r="I60" s="4">
        <v>4350.8958456806668</v>
      </c>
      <c r="J60" s="4">
        <v>4276.4341460037895</v>
      </c>
      <c r="K60" s="4">
        <v>4232.6244283062142</v>
      </c>
      <c r="L60" s="4">
        <v>4183.294309879594</v>
      </c>
      <c r="M60" s="4">
        <v>4131.2894712200441</v>
      </c>
      <c r="N60" s="4">
        <v>4097.4396662810886</v>
      </c>
      <c r="O60" s="4">
        <v>4063.4711012170751</v>
      </c>
      <c r="P60" s="4">
        <v>4026.4487135698337</v>
      </c>
      <c r="Q60" s="4">
        <v>3992.0526424563154</v>
      </c>
      <c r="R60" s="4">
        <v>3960.7834728130606</v>
      </c>
      <c r="S60" s="4">
        <v>3926.2809314760352</v>
      </c>
      <c r="T60" s="4">
        <v>3886.9236946199189</v>
      </c>
      <c r="U60" s="4">
        <v>3864.0510962078433</v>
      </c>
      <c r="V60" s="4">
        <v>3841.7280978756712</v>
      </c>
      <c r="W60" s="4">
        <v>3817.7063590333069</v>
      </c>
      <c r="X60" s="4">
        <v>3791.6501704490579</v>
      </c>
      <c r="Y60" s="4">
        <v>3764.4778375033875</v>
      </c>
      <c r="Z60" s="4">
        <v>3738.9190078108404</v>
      </c>
      <c r="AA60" s="4">
        <v>3711.9424759969743</v>
      </c>
      <c r="AB60" s="4">
        <v>3683.4781040187563</v>
      </c>
      <c r="AC60" s="4">
        <v>3653.2221617455848</v>
      </c>
      <c r="AD60" s="4">
        <v>3622.2601116187652</v>
      </c>
      <c r="AE60" s="4">
        <v>3589.8855949714361</v>
      </c>
      <c r="AF60" s="4">
        <v>3555.7021379186367</v>
      </c>
      <c r="AG60" s="4">
        <v>3513.2523579654958</v>
      </c>
    </row>
    <row r="61" spans="1:33" x14ac:dyDescent="0.3">
      <c r="B61" t="s">
        <v>122</v>
      </c>
      <c r="C61" s="4">
        <v>1236.1651847748631</v>
      </c>
      <c r="D61" s="4">
        <v>1148.4695341196659</v>
      </c>
      <c r="E61" s="15">
        <v>1291.4974770303495</v>
      </c>
      <c r="F61" s="4">
        <v>1310.377761894415</v>
      </c>
      <c r="G61" s="4">
        <v>1315.4306536850495</v>
      </c>
      <c r="H61" s="4">
        <v>1303.0866563029324</v>
      </c>
      <c r="I61" s="4">
        <v>1113.0319164924779</v>
      </c>
      <c r="J61" s="4">
        <v>1105.5677133806564</v>
      </c>
      <c r="K61" s="4">
        <v>954.46533293965683</v>
      </c>
      <c r="L61" s="4">
        <v>945.33798204172865</v>
      </c>
      <c r="M61" s="4">
        <v>771.25708507984621</v>
      </c>
      <c r="N61" s="4">
        <v>765.57512955440575</v>
      </c>
      <c r="O61" s="4">
        <v>761.00133919183111</v>
      </c>
      <c r="P61" s="4">
        <v>757.35577633542016</v>
      </c>
      <c r="Q61" s="4">
        <v>753.60055164161724</v>
      </c>
      <c r="R61" s="4">
        <v>749.87156527582215</v>
      </c>
      <c r="S61" s="4">
        <v>745.54506797755937</v>
      </c>
      <c r="T61" s="4">
        <v>742.11205667607669</v>
      </c>
      <c r="U61" s="4">
        <v>739.69376460235321</v>
      </c>
      <c r="V61" s="4">
        <v>738.25509442828047</v>
      </c>
      <c r="W61" s="4">
        <v>732.92031235150102</v>
      </c>
      <c r="X61" s="4">
        <v>729.67488986058936</v>
      </c>
      <c r="Y61" s="4">
        <v>727.25443150107742</v>
      </c>
      <c r="Z61" s="4">
        <v>724.15020007923829</v>
      </c>
      <c r="AA61" s="4">
        <v>721.63918341400415</v>
      </c>
      <c r="AB61" s="4">
        <v>719.20724533960947</v>
      </c>
      <c r="AC61" s="4">
        <v>716.55463768116704</v>
      </c>
      <c r="AD61" s="4">
        <v>714.05911408787665</v>
      </c>
      <c r="AE61" s="4">
        <v>711.62885231750693</v>
      </c>
      <c r="AF61" s="4">
        <v>708.80736172469028</v>
      </c>
      <c r="AG61" s="4">
        <v>706.47214225954997</v>
      </c>
    </row>
    <row r="62" spans="1:33" x14ac:dyDescent="0.3">
      <c r="B62" t="s">
        <v>114</v>
      </c>
      <c r="C62" s="28">
        <v>17732.875307450562</v>
      </c>
      <c r="D62" s="28">
        <v>17385.563061096822</v>
      </c>
      <c r="E62" s="29">
        <v>15031.679670574336</v>
      </c>
      <c r="F62" s="28">
        <v>14737.564553861797</v>
      </c>
      <c r="G62" s="28">
        <v>15468.175027003494</v>
      </c>
      <c r="H62" s="28">
        <v>14880.003909667435</v>
      </c>
      <c r="I62" s="28">
        <v>14565.021409551149</v>
      </c>
      <c r="J62" s="28">
        <v>14436.215832060177</v>
      </c>
      <c r="K62" s="28">
        <v>13521.301401497465</v>
      </c>
      <c r="L62" s="28">
        <v>12910.321588709299</v>
      </c>
      <c r="M62" s="28">
        <v>11627.357276689227</v>
      </c>
      <c r="N62" s="28">
        <v>11475.92194433777</v>
      </c>
      <c r="O62" s="28">
        <v>11315.540744595966</v>
      </c>
      <c r="P62" s="28">
        <v>11127.723782545161</v>
      </c>
      <c r="Q62" s="28">
        <v>10930.213354888718</v>
      </c>
      <c r="R62" s="28">
        <v>10728.664322823481</v>
      </c>
      <c r="S62" s="28">
        <v>10507.686410376282</v>
      </c>
      <c r="T62" s="28">
        <v>10257.784283682486</v>
      </c>
      <c r="U62" s="28">
        <v>10193.267995633014</v>
      </c>
      <c r="V62" s="28">
        <v>10087.263416662398</v>
      </c>
      <c r="W62" s="28">
        <v>10105.823377007144</v>
      </c>
      <c r="X62" s="28">
        <v>10069.528299127403</v>
      </c>
      <c r="Y62" s="28">
        <v>10043.057530755956</v>
      </c>
      <c r="Z62" s="28">
        <v>10003.054576714127</v>
      </c>
      <c r="AA62" s="28">
        <v>9974.937550037328</v>
      </c>
      <c r="AB62" s="28">
        <v>9946.15462045815</v>
      </c>
      <c r="AC62" s="28">
        <v>9916.3450716685038</v>
      </c>
      <c r="AD62" s="28">
        <v>9890.0017108497686</v>
      </c>
      <c r="AE62" s="28">
        <v>9857.0437733729668</v>
      </c>
      <c r="AF62" s="28">
        <v>9804.485335010133</v>
      </c>
      <c r="AG62" s="28">
        <v>9722.1750218772049</v>
      </c>
    </row>
    <row r="63" spans="1:33" x14ac:dyDescent="0.3">
      <c r="B63" t="s">
        <v>45</v>
      </c>
      <c r="C63" s="4">
        <v>13192.241771054001</v>
      </c>
      <c r="D63" s="4">
        <v>13846.170045214722</v>
      </c>
      <c r="E63" s="15">
        <v>13684.42861894897</v>
      </c>
      <c r="F63" s="4">
        <v>14322.39190042315</v>
      </c>
      <c r="G63" s="4">
        <v>14324.939761410242</v>
      </c>
      <c r="H63" s="4">
        <v>14317.80470662593</v>
      </c>
      <c r="I63" s="4">
        <v>14265.724646237953</v>
      </c>
      <c r="J63" s="4">
        <v>14160.752676811388</v>
      </c>
      <c r="K63" s="4">
        <v>13999.450981563212</v>
      </c>
      <c r="L63" s="4">
        <v>13848.929881369118</v>
      </c>
      <c r="M63" s="4">
        <v>13685.207202809144</v>
      </c>
      <c r="N63" s="4">
        <v>13499.240186713459</v>
      </c>
      <c r="O63" s="4">
        <v>13296.382676378276</v>
      </c>
      <c r="P63" s="4">
        <v>13064.209165470826</v>
      </c>
      <c r="Q63" s="4">
        <v>12785.29841847738</v>
      </c>
      <c r="R63" s="4">
        <v>12510.455809503019</v>
      </c>
      <c r="S63" s="4">
        <v>12184.093786137657</v>
      </c>
      <c r="T63" s="4">
        <v>11800.686221111921</v>
      </c>
      <c r="U63" s="4">
        <v>11450.061598081778</v>
      </c>
      <c r="V63" s="4">
        <v>11036.708352854033</v>
      </c>
      <c r="W63" s="4">
        <v>10700.238125886613</v>
      </c>
      <c r="X63" s="4">
        <v>10273.675330836611</v>
      </c>
      <c r="Y63" s="4">
        <v>9892.9598923995418</v>
      </c>
      <c r="Z63" s="4">
        <v>9532.5042573384671</v>
      </c>
      <c r="AA63" s="4">
        <v>9178.0436760404864</v>
      </c>
      <c r="AB63" s="4">
        <v>8814.4616654825404</v>
      </c>
      <c r="AC63" s="4">
        <v>8526.1164611774147</v>
      </c>
      <c r="AD63" s="4">
        <v>8205.7082917950247</v>
      </c>
      <c r="AE63" s="4">
        <v>7914.416310005372</v>
      </c>
      <c r="AF63" s="4">
        <v>7622.7005812336001</v>
      </c>
      <c r="AG63" s="4">
        <v>7361.9464711291112</v>
      </c>
    </row>
    <row r="64" spans="1:33" x14ac:dyDescent="0.3">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row>
    <row r="65" spans="1:33" x14ac:dyDescent="0.3">
      <c r="A65" s="8" t="s">
        <v>234</v>
      </c>
      <c r="B65" s="8"/>
      <c r="C65" s="25"/>
      <c r="D65" s="26"/>
      <c r="E65" s="27"/>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x14ac:dyDescent="0.3">
      <c r="A66" s="30" t="s">
        <v>235</v>
      </c>
      <c r="C66" s="28">
        <v>39563.932013000929</v>
      </c>
      <c r="D66" s="31">
        <v>39638.525040920977</v>
      </c>
      <c r="E66" s="29">
        <v>39126.281256949995</v>
      </c>
      <c r="F66" s="31">
        <v>39325.913286657677</v>
      </c>
      <c r="G66" s="28">
        <v>39601.783161717249</v>
      </c>
      <c r="H66" s="28">
        <v>39649.051267934614</v>
      </c>
      <c r="I66" s="28">
        <v>39481.603614441585</v>
      </c>
      <c r="J66" s="28">
        <v>39580.538168632855</v>
      </c>
      <c r="K66" s="28">
        <v>39439.472271356513</v>
      </c>
      <c r="L66" s="28">
        <v>39529.305748807186</v>
      </c>
      <c r="M66" s="28">
        <v>39379.816828806121</v>
      </c>
      <c r="N66" s="28">
        <v>39465.108116543357</v>
      </c>
      <c r="O66" s="28">
        <v>39546.108624174085</v>
      </c>
      <c r="P66" s="28">
        <v>39623.662932095474</v>
      </c>
      <c r="Q66" s="28">
        <v>39697.24921919177</v>
      </c>
      <c r="R66" s="28">
        <v>39767.50583512702</v>
      </c>
      <c r="S66" s="28">
        <v>39834.426208013203</v>
      </c>
      <c r="T66" s="28">
        <v>39898.466583083871</v>
      </c>
      <c r="U66" s="28">
        <v>39962.341408490734</v>
      </c>
      <c r="V66" s="28">
        <v>40023.795349209344</v>
      </c>
      <c r="W66" s="28">
        <v>40082.432482810393</v>
      </c>
      <c r="X66" s="28">
        <v>40139.170386652891</v>
      </c>
      <c r="Y66" s="28">
        <v>40194.228876364134</v>
      </c>
      <c r="Z66" s="28">
        <v>40246.614288673598</v>
      </c>
      <c r="AA66" s="28">
        <v>40296.230931069083</v>
      </c>
      <c r="AB66" s="28">
        <v>40343.962933163224</v>
      </c>
      <c r="AC66" s="28">
        <v>40388.254709259352</v>
      </c>
      <c r="AD66" s="28">
        <v>40429.136625558531</v>
      </c>
      <c r="AE66" s="28">
        <v>40467.353090449295</v>
      </c>
      <c r="AF66" s="28">
        <v>40503.03533350701</v>
      </c>
      <c r="AG66" s="28">
        <v>40536.037411355574</v>
      </c>
    </row>
    <row r="67" spans="1:33" x14ac:dyDescent="0.3">
      <c r="A67" s="30"/>
      <c r="B67" t="s">
        <v>236</v>
      </c>
      <c r="C67" s="28">
        <v>13283.986955768469</v>
      </c>
      <c r="D67" s="31">
        <v>13559.382897066829</v>
      </c>
      <c r="E67" s="29">
        <v>13411.737710074511</v>
      </c>
      <c r="F67" s="31">
        <v>13732.71359834901</v>
      </c>
      <c r="G67" s="28">
        <v>13752.255227248437</v>
      </c>
      <c r="H67" s="28">
        <v>13793.790948434742</v>
      </c>
      <c r="I67" s="28">
        <v>13857.845957801766</v>
      </c>
      <c r="J67" s="28">
        <v>13919.721383302754</v>
      </c>
      <c r="K67" s="28">
        <v>13979.515572517652</v>
      </c>
      <c r="L67" s="28">
        <v>14037.168921952267</v>
      </c>
      <c r="M67" s="28">
        <v>14092.649258288362</v>
      </c>
      <c r="N67" s="28">
        <v>14145.821110019919</v>
      </c>
      <c r="O67" s="28">
        <v>14196.447808163754</v>
      </c>
      <c r="P67" s="28">
        <v>14245.038247887253</v>
      </c>
      <c r="Q67" s="28">
        <v>14291.277345236265</v>
      </c>
      <c r="R67" s="28">
        <v>14335.539780753041</v>
      </c>
      <c r="S67" s="28">
        <v>14377.81493980079</v>
      </c>
      <c r="T67" s="28">
        <v>14418.369791786201</v>
      </c>
      <c r="U67" s="28">
        <v>14457.517122662241</v>
      </c>
      <c r="V67" s="28">
        <v>14495.18942952967</v>
      </c>
      <c r="W67" s="28">
        <v>14531.145390329257</v>
      </c>
      <c r="X67" s="28">
        <v>14565.579634295658</v>
      </c>
      <c r="Y67" s="28">
        <v>14599.000538870367</v>
      </c>
      <c r="Z67" s="28">
        <v>14630.776860901969</v>
      </c>
      <c r="AA67" s="28">
        <v>14660.965665840267</v>
      </c>
      <c r="AB67" s="28">
        <v>14689.916961007095</v>
      </c>
      <c r="AC67" s="28">
        <v>14716.725925775638</v>
      </c>
      <c r="AD67" s="28">
        <v>14741.412179047653</v>
      </c>
      <c r="AE67" s="28">
        <v>14764.426365252766</v>
      </c>
      <c r="AF67" s="28">
        <v>14785.850472699567</v>
      </c>
      <c r="AG67" s="28">
        <v>14805.607014648707</v>
      </c>
    </row>
    <row r="68" spans="1:33" x14ac:dyDescent="0.3">
      <c r="A68" s="30"/>
      <c r="B68" t="s">
        <v>237</v>
      </c>
      <c r="C68" s="28">
        <v>9134.4730492688086</v>
      </c>
      <c r="D68" s="31">
        <v>9290.3837198374094</v>
      </c>
      <c r="E68" s="29">
        <v>9349.8864478632204</v>
      </c>
      <c r="F68" s="31">
        <v>9516.3590503012183</v>
      </c>
      <c r="G68" s="28">
        <v>9500.814512446108</v>
      </c>
      <c r="H68" s="28">
        <v>9501.2619724392625</v>
      </c>
      <c r="I68" s="28">
        <v>9517.9026881210648</v>
      </c>
      <c r="J68" s="28">
        <v>9533.6674822806235</v>
      </c>
      <c r="K68" s="28">
        <v>9548.6180735656817</v>
      </c>
      <c r="L68" s="28">
        <v>9562.7080344523911</v>
      </c>
      <c r="M68" s="28">
        <v>9576.0867750745292</v>
      </c>
      <c r="N68" s="28">
        <v>9588.6280682701272</v>
      </c>
      <c r="O68" s="28">
        <v>9600.1409183554297</v>
      </c>
      <c r="P68" s="28">
        <v>9610.941233180416</v>
      </c>
      <c r="Q68" s="28">
        <v>9620.7891214615011</v>
      </c>
      <c r="R68" s="28">
        <v>9629.9121266240381</v>
      </c>
      <c r="S68" s="28">
        <v>9638.278986472189</v>
      </c>
      <c r="T68" s="28">
        <v>9646.0457305091586</v>
      </c>
      <c r="U68" s="28">
        <v>9653.3992327741362</v>
      </c>
      <c r="V68" s="28">
        <v>9660.2727819125066</v>
      </c>
      <c r="W68" s="28">
        <v>9666.4857338931415</v>
      </c>
      <c r="X68" s="28">
        <v>9672.736842561093</v>
      </c>
      <c r="Y68" s="28">
        <v>9678.7150289343081</v>
      </c>
      <c r="Z68" s="28">
        <v>9684.03687812934</v>
      </c>
      <c r="AA68" s="28">
        <v>9688.5300233244197</v>
      </c>
      <c r="AB68" s="28">
        <v>9692.7102438050479</v>
      </c>
      <c r="AC68" s="28">
        <v>9695.9095914905702</v>
      </c>
      <c r="AD68" s="28">
        <v>9698.1226968761584</v>
      </c>
      <c r="AE68" s="28">
        <v>9699.6281897976442</v>
      </c>
      <c r="AF68" s="28">
        <v>9700.4610853187096</v>
      </c>
      <c r="AG68" s="28">
        <v>9700.5395412946928</v>
      </c>
    </row>
    <row r="69" spans="1:33" x14ac:dyDescent="0.3">
      <c r="A69" s="30"/>
      <c r="B69" t="s">
        <v>49</v>
      </c>
      <c r="C69" s="28">
        <v>2763.9859226048884</v>
      </c>
      <c r="D69" s="31">
        <v>2661.6605975609918</v>
      </c>
      <c r="E69" s="29">
        <v>2421.9264836678217</v>
      </c>
      <c r="F69" s="31">
        <v>2473.5213105211042</v>
      </c>
      <c r="G69" s="28">
        <v>2482.7865032793397</v>
      </c>
      <c r="H69" s="28">
        <v>2491.6218054771739</v>
      </c>
      <c r="I69" s="28">
        <v>2500.0455735949536</v>
      </c>
      <c r="J69" s="28">
        <v>2508.075536167642</v>
      </c>
      <c r="K69" s="28">
        <v>2515.7287991426078</v>
      </c>
      <c r="L69" s="28">
        <v>2523.021853203908</v>
      </c>
      <c r="M69" s="28">
        <v>2529.9705827880166</v>
      </c>
      <c r="N69" s="28">
        <v>2536.5902765414917</v>
      </c>
      <c r="O69" s="28">
        <v>2542.8956389948589</v>
      </c>
      <c r="P69" s="28">
        <v>2548.9008032491383</v>
      </c>
      <c r="Q69" s="28">
        <v>2554.6193444919363</v>
      </c>
      <c r="R69" s="28">
        <v>2560.0642941789847</v>
      </c>
      <c r="S69" s="28">
        <v>2565.2481547344337</v>
      </c>
      <c r="T69" s="28">
        <v>2570.1829146392806</v>
      </c>
      <c r="U69" s="28">
        <v>2574.8800637919926</v>
      </c>
      <c r="V69" s="28">
        <v>2579.3506090388323</v>
      </c>
      <c r="W69" s="28">
        <v>2583.6050897836549</v>
      </c>
      <c r="X69" s="28">
        <v>2587.6535935981046</v>
      </c>
      <c r="Y69" s="28">
        <v>2591.5057717632599</v>
      </c>
      <c r="Z69" s="28">
        <v>2595.1708546829759</v>
      </c>
      <c r="AA69" s="28">
        <v>2598.6576671174307</v>
      </c>
      <c r="AB69" s="28">
        <v>2601.974643192897</v>
      </c>
      <c r="AC69" s="28">
        <v>2605.1298411504595</v>
      </c>
      <c r="AD69" s="28">
        <v>2608.1309578024507</v>
      </c>
      <c r="AE69" s="28">
        <v>2610.9853426707787</v>
      </c>
      <c r="AF69" s="28">
        <v>2613.7000117861353</v>
      </c>
      <c r="AG69" s="28">
        <v>2616.2816611313779</v>
      </c>
    </row>
    <row r="70" spans="1:33" x14ac:dyDescent="0.3">
      <c r="A70" s="30"/>
      <c r="B70" t="s">
        <v>238</v>
      </c>
      <c r="C70" s="28">
        <v>14381.486085358767</v>
      </c>
      <c r="D70" s="31">
        <v>14127.097826455747</v>
      </c>
      <c r="E70" s="29">
        <v>13942.730615344442</v>
      </c>
      <c r="F70" s="31">
        <v>13603.319327486344</v>
      </c>
      <c r="G70" s="28">
        <v>13865.926918743362</v>
      </c>
      <c r="H70" s="28">
        <v>13862.376541583439</v>
      </c>
      <c r="I70" s="28">
        <v>13605.809394923799</v>
      </c>
      <c r="J70" s="28">
        <v>13619.073766881833</v>
      </c>
      <c r="K70" s="28">
        <v>13395.609826130574</v>
      </c>
      <c r="L70" s="28">
        <v>13406.406939198621</v>
      </c>
      <c r="M70" s="28">
        <v>13181.110212655214</v>
      </c>
      <c r="N70" s="28">
        <v>13194.068661711823</v>
      </c>
      <c r="O70" s="28">
        <v>13206.62425866004</v>
      </c>
      <c r="P70" s="28">
        <v>13218.782647778664</v>
      </c>
      <c r="Q70" s="28">
        <v>13230.563408002068</v>
      </c>
      <c r="R70" s="28">
        <v>13241.989633570955</v>
      </c>
      <c r="S70" s="28">
        <v>13253.084127005788</v>
      </c>
      <c r="T70" s="28">
        <v>13263.868146149229</v>
      </c>
      <c r="U70" s="28">
        <v>13276.544989262364</v>
      </c>
      <c r="V70" s="28">
        <v>13288.982528728333</v>
      </c>
      <c r="W70" s="28">
        <v>13301.196268804344</v>
      </c>
      <c r="X70" s="28">
        <v>13313.200316198036</v>
      </c>
      <c r="Y70" s="28">
        <v>13325.007536796198</v>
      </c>
      <c r="Z70" s="28">
        <v>13336.629694959314</v>
      </c>
      <c r="AA70" s="28">
        <v>13348.077574786968</v>
      </c>
      <c r="AB70" s="28">
        <v>13359.361085158182</v>
      </c>
      <c r="AC70" s="28">
        <v>13370.489350842683</v>
      </c>
      <c r="AD70" s="28">
        <v>13381.470791832266</v>
      </c>
      <c r="AE70" s="28">
        <v>13392.313192728107</v>
      </c>
      <c r="AF70" s="28">
        <v>13403.023763702597</v>
      </c>
      <c r="AG70" s="28">
        <v>13413.609194280796</v>
      </c>
    </row>
    <row r="71" spans="1:33" x14ac:dyDescent="0.3">
      <c r="A71" s="30" t="s">
        <v>239</v>
      </c>
      <c r="C71" s="28">
        <v>56.858920819142831</v>
      </c>
      <c r="D71" s="31">
        <v>80.54810972038355</v>
      </c>
      <c r="E71" s="29">
        <v>154.02616743468437</v>
      </c>
      <c r="F71" s="31">
        <v>188.89700166311235</v>
      </c>
      <c r="G71" s="28">
        <v>893.57958793178113</v>
      </c>
      <c r="H71" s="28">
        <v>1364.469863375663</v>
      </c>
      <c r="I71" s="28">
        <v>1791.7514506966268</v>
      </c>
      <c r="J71" s="28">
        <v>2382.6248453610324</v>
      </c>
      <c r="K71" s="28">
        <v>2977.8435215521281</v>
      </c>
      <c r="L71" s="28">
        <v>3556.3599530811639</v>
      </c>
      <c r="M71" s="28">
        <v>3854.1718444571834</v>
      </c>
      <c r="N71" s="28">
        <v>4142.9520888792231</v>
      </c>
      <c r="O71" s="28">
        <v>4443.1215469524286</v>
      </c>
      <c r="P71" s="28">
        <v>4780.6282524615344</v>
      </c>
      <c r="Q71" s="28">
        <v>5171.8960041194714</v>
      </c>
      <c r="R71" s="28">
        <v>5551.1652157344215</v>
      </c>
      <c r="S71" s="28">
        <v>6017.9876512701048</v>
      </c>
      <c r="T71" s="28">
        <v>6587.5742552864594</v>
      </c>
      <c r="U71" s="28">
        <v>7089.5400618694457</v>
      </c>
      <c r="V71" s="28">
        <v>7706.0997773256749</v>
      </c>
      <c r="W71" s="28">
        <v>8231.5479068810873</v>
      </c>
      <c r="X71" s="28">
        <v>8872.3842855419753</v>
      </c>
      <c r="Y71" s="28">
        <v>9426.3166158078966</v>
      </c>
      <c r="Z71" s="28">
        <v>9943.1381556109591</v>
      </c>
      <c r="AA71" s="28">
        <v>10447.285699084401</v>
      </c>
      <c r="AB71" s="28">
        <v>11002.869606810362</v>
      </c>
      <c r="AC71" s="28">
        <v>11411.325547987581</v>
      </c>
      <c r="AD71" s="28">
        <v>11993.754747650699</v>
      </c>
      <c r="AE71" s="28">
        <v>12447.201290952728</v>
      </c>
      <c r="AF71" s="28">
        <v>12885.450294691485</v>
      </c>
      <c r="AG71" s="28">
        <v>13305.577611736831</v>
      </c>
    </row>
    <row r="72" spans="1:33" x14ac:dyDescent="0.3">
      <c r="A72" s="30"/>
      <c r="B72" t="s">
        <v>236</v>
      </c>
      <c r="C72" s="28">
        <v>0</v>
      </c>
      <c r="D72" s="31">
        <v>0</v>
      </c>
      <c r="E72" s="29">
        <v>0</v>
      </c>
      <c r="F72" s="31">
        <v>-96.986234073356172</v>
      </c>
      <c r="G72" s="28">
        <v>-46.653973930000575</v>
      </c>
      <c r="H72" s="28">
        <v>32.874828175965376</v>
      </c>
      <c r="I72" s="28">
        <v>53.436649917532122</v>
      </c>
      <c r="J72" s="28">
        <v>129.9277601036938</v>
      </c>
      <c r="K72" s="28">
        <v>171.76020323385092</v>
      </c>
      <c r="L72" s="28">
        <v>221.53201256164539</v>
      </c>
      <c r="M72" s="28">
        <v>267.49952672599284</v>
      </c>
      <c r="N72" s="28">
        <v>286.45745945533417</v>
      </c>
      <c r="O72" s="28">
        <v>301.720182166624</v>
      </c>
      <c r="P72" s="28">
        <v>318.10664553187598</v>
      </c>
      <c r="Q72" s="28">
        <v>332.48680554894963</v>
      </c>
      <c r="R72" s="28">
        <v>344.49438031819591</v>
      </c>
      <c r="S72" s="28">
        <v>356.97459925405929</v>
      </c>
      <c r="T72" s="28">
        <v>372.36344049414038</v>
      </c>
      <c r="U72" s="28">
        <v>384.33724447263376</v>
      </c>
      <c r="V72" s="28">
        <v>395.46437455208434</v>
      </c>
      <c r="W72" s="28">
        <v>407.66984493125346</v>
      </c>
      <c r="X72" s="28">
        <v>419.17200018576841</v>
      </c>
      <c r="Y72" s="28">
        <v>430.79204335033864</v>
      </c>
      <c r="Z72" s="28">
        <v>440.08111755533173</v>
      </c>
      <c r="AA72" s="28">
        <v>446.53639280922107</v>
      </c>
      <c r="AB72" s="28">
        <v>450.0684399905258</v>
      </c>
      <c r="AC72" s="28">
        <v>452.00317775089752</v>
      </c>
      <c r="AD72" s="28">
        <v>449.9709455903976</v>
      </c>
      <c r="AE72" s="28">
        <v>451.14705371857781</v>
      </c>
      <c r="AF72" s="28">
        <v>450.80045776351108</v>
      </c>
      <c r="AG72" s="28">
        <v>448.30515588429625</v>
      </c>
    </row>
    <row r="73" spans="1:33" x14ac:dyDescent="0.3">
      <c r="A73" s="30"/>
      <c r="B73" t="s">
        <v>237</v>
      </c>
      <c r="C73" s="28">
        <v>0</v>
      </c>
      <c r="D73" s="31">
        <v>0</v>
      </c>
      <c r="E73" s="29">
        <v>0</v>
      </c>
      <c r="F73" s="31">
        <v>5.235447647408364</v>
      </c>
      <c r="G73" s="28">
        <v>45.725514313733584</v>
      </c>
      <c r="H73" s="28">
        <v>77.749921052725767</v>
      </c>
      <c r="I73" s="28">
        <v>113.98671073219157</v>
      </c>
      <c r="J73" s="28">
        <v>149.81924506634823</v>
      </c>
      <c r="K73" s="28">
        <v>170.8726985109115</v>
      </c>
      <c r="L73" s="28">
        <v>191.35841832399456</v>
      </c>
      <c r="M73" s="28">
        <v>215.6502548343251</v>
      </c>
      <c r="N73" s="28">
        <v>232.71070787563986</v>
      </c>
      <c r="O73" s="28">
        <v>249.94034946148167</v>
      </c>
      <c r="P73" s="28">
        <v>267.97502963779698</v>
      </c>
      <c r="Q73" s="28">
        <v>286.15081556219775</v>
      </c>
      <c r="R73" s="28">
        <v>301.76701552870509</v>
      </c>
      <c r="S73" s="28">
        <v>319.87724168427121</v>
      </c>
      <c r="T73" s="28">
        <v>340.22643164137116</v>
      </c>
      <c r="U73" s="28">
        <v>357.60383131880008</v>
      </c>
      <c r="V73" s="28">
        <v>374.13128392063481</v>
      </c>
      <c r="W73" s="28">
        <v>390.98967585326682</v>
      </c>
      <c r="X73" s="28">
        <v>408.82457301380418</v>
      </c>
      <c r="Y73" s="28">
        <v>426.47148612515593</v>
      </c>
      <c r="Z73" s="28">
        <v>442.41867741299211</v>
      </c>
      <c r="AA73" s="28">
        <v>457.78931925852339</v>
      </c>
      <c r="AB73" s="28">
        <v>473.34232795841126</v>
      </c>
      <c r="AC73" s="28">
        <v>487.24931867767737</v>
      </c>
      <c r="AD73" s="28">
        <v>500.75856129907697</v>
      </c>
      <c r="AE73" s="28">
        <v>505.59723411104642</v>
      </c>
      <c r="AF73" s="28">
        <v>511.67339391459791</v>
      </c>
      <c r="AG73" s="28">
        <v>517.75712289774856</v>
      </c>
    </row>
    <row r="74" spans="1:33" x14ac:dyDescent="0.3">
      <c r="A74" s="30"/>
      <c r="B74" t="s">
        <v>49</v>
      </c>
      <c r="C74" s="28">
        <v>0</v>
      </c>
      <c r="D74" s="31">
        <v>0</v>
      </c>
      <c r="E74" s="29">
        <v>0</v>
      </c>
      <c r="F74" s="31">
        <v>-9.4479646743448029</v>
      </c>
      <c r="G74" s="28">
        <v>-6.1455798942738511</v>
      </c>
      <c r="H74" s="28">
        <v>1.3994468678051817</v>
      </c>
      <c r="I74" s="28">
        <v>1.2954441091651461</v>
      </c>
      <c r="J74" s="28">
        <v>1.9401661594979487</v>
      </c>
      <c r="K74" s="28">
        <v>2.5789201886209412</v>
      </c>
      <c r="L74" s="28">
        <v>3.2116723958615694</v>
      </c>
      <c r="M74" s="28">
        <v>3.8383890541954315</v>
      </c>
      <c r="N74" s="28">
        <v>4.459036640425893</v>
      </c>
      <c r="O74" s="28">
        <v>5.0735819489691494</v>
      </c>
      <c r="P74" s="28">
        <v>5.6819921906035233</v>
      </c>
      <c r="Q74" s="28">
        <v>6.2842350774981242</v>
      </c>
      <c r="R74" s="28">
        <v>6.8802788957441408</v>
      </c>
      <c r="S74" s="28">
        <v>7.4700925665433715</v>
      </c>
      <c r="T74" s="28">
        <v>8.053645697144475</v>
      </c>
      <c r="U74" s="28">
        <v>7.9858459005731675</v>
      </c>
      <c r="V74" s="28">
        <v>7.9187385461555095</v>
      </c>
      <c r="W74" s="28">
        <v>7.8522955169428315</v>
      </c>
      <c r="X74" s="28">
        <v>7.7864895022416931</v>
      </c>
      <c r="Y74" s="28">
        <v>7.7212940109611736</v>
      </c>
      <c r="Z74" s="28">
        <v>7.6566833797151048</v>
      </c>
      <c r="AA74" s="28">
        <v>7.5926327763081645</v>
      </c>
      <c r="AB74" s="28">
        <v>7.5291181991615304</v>
      </c>
      <c r="AC74" s="28">
        <v>7.4661164731996905</v>
      </c>
      <c r="AD74" s="28">
        <v>7.4036052426622518</v>
      </c>
      <c r="AE74" s="28">
        <v>7.3415629612563862</v>
      </c>
      <c r="AF74" s="28">
        <v>7.2799688800537297</v>
      </c>
      <c r="AG74" s="28">
        <v>7.2188030334505129</v>
      </c>
    </row>
    <row r="75" spans="1:33" x14ac:dyDescent="0.3">
      <c r="A75" s="30"/>
      <c r="B75" t="s">
        <v>238</v>
      </c>
      <c r="C75" s="28">
        <v>0</v>
      </c>
      <c r="D75" s="31">
        <v>0</v>
      </c>
      <c r="E75" s="29">
        <v>0</v>
      </c>
      <c r="F75" s="31">
        <v>21.441323926370387</v>
      </c>
      <c r="G75" s="28">
        <v>261.48912357828584</v>
      </c>
      <c r="H75" s="28">
        <v>245.34299439598487</v>
      </c>
      <c r="I75" s="28">
        <v>224.2472867049546</v>
      </c>
      <c r="J75" s="28">
        <v>265.65349313116235</v>
      </c>
      <c r="K75" s="28">
        <v>316.88264854295949</v>
      </c>
      <c r="L75" s="28">
        <v>343.71383362249276</v>
      </c>
      <c r="M75" s="28">
        <v>371.53283126423048</v>
      </c>
      <c r="N75" s="28">
        <v>396.77560899257151</v>
      </c>
      <c r="O75" s="28">
        <v>421.73527916567946</v>
      </c>
      <c r="P75" s="28">
        <v>445.75392017986633</v>
      </c>
      <c r="Q75" s="28">
        <v>469.57145886951002</v>
      </c>
      <c r="R75" s="28">
        <v>493.22084274084773</v>
      </c>
      <c r="S75" s="28">
        <v>516.7268545154584</v>
      </c>
      <c r="T75" s="28">
        <v>540.20053709386957</v>
      </c>
      <c r="U75" s="28">
        <v>566.03642177983602</v>
      </c>
      <c r="V75" s="28">
        <v>591.82949446415296</v>
      </c>
      <c r="W75" s="28">
        <v>617.62929411129517</v>
      </c>
      <c r="X75" s="28">
        <v>642.54895496832251</v>
      </c>
      <c r="Y75" s="28">
        <v>667.4329088872546</v>
      </c>
      <c r="Z75" s="28">
        <v>686.83435403673866</v>
      </c>
      <c r="AA75" s="28">
        <v>706.27616215286434</v>
      </c>
      <c r="AB75" s="28">
        <v>725.7620676434799</v>
      </c>
      <c r="AC75" s="28">
        <v>745.30101825236488</v>
      </c>
      <c r="AD75" s="28">
        <v>764.89065136706085</v>
      </c>
      <c r="AE75" s="28">
        <v>781.83821592033564</v>
      </c>
      <c r="AF75" s="28">
        <v>798.82943513776263</v>
      </c>
      <c r="AG75" s="28">
        <v>815.8710839059695</v>
      </c>
    </row>
    <row r="76" spans="1:33" x14ac:dyDescent="0.3">
      <c r="A76" s="30"/>
      <c r="B76" t="s">
        <v>240</v>
      </c>
      <c r="C76" s="28">
        <v>56.858920819142831</v>
      </c>
      <c r="D76" s="31">
        <v>80.54810972038355</v>
      </c>
      <c r="E76" s="29">
        <v>154.02616743468437</v>
      </c>
      <c r="F76" s="31">
        <v>268.65442883703457</v>
      </c>
      <c r="G76" s="28">
        <v>331.48857100894531</v>
      </c>
      <c r="H76" s="28">
        <v>382.41452948327179</v>
      </c>
      <c r="I76" s="28">
        <v>457.05341940056559</v>
      </c>
      <c r="J76" s="28">
        <v>576.41785046886821</v>
      </c>
      <c r="K76" s="28">
        <v>739.55937513052322</v>
      </c>
      <c r="L76" s="28">
        <v>902.85233277379541</v>
      </c>
      <c r="M76" s="28">
        <v>1090.7118732776364</v>
      </c>
      <c r="N76" s="28">
        <v>1303.3475992286287</v>
      </c>
      <c r="O76" s="28">
        <v>1531.2239472012391</v>
      </c>
      <c r="P76" s="28">
        <v>1790.7123558326891</v>
      </c>
      <c r="Q76" s="28">
        <v>2110.856307347583</v>
      </c>
      <c r="R76" s="28">
        <v>2423.4564607189877</v>
      </c>
      <c r="S76" s="28">
        <v>2809.9512800550292</v>
      </c>
      <c r="T76" s="28">
        <v>3292.6658075767027</v>
      </c>
      <c r="U76" s="28">
        <v>3712.2223552848591</v>
      </c>
      <c r="V76" s="28">
        <v>4246.8848919742841</v>
      </c>
      <c r="W76" s="28">
        <v>4687.9288907816572</v>
      </c>
      <c r="X76" s="28">
        <v>5259.1452262815883</v>
      </c>
      <c r="Y76" s="28">
        <v>5743.5046109447258</v>
      </c>
      <c r="Z76" s="28">
        <v>6197.4487575596377</v>
      </c>
      <c r="AA76" s="28">
        <v>6640.8170628906255</v>
      </c>
      <c r="AB76" s="28">
        <v>7136.6559856807107</v>
      </c>
      <c r="AC76" s="28">
        <v>7481.2669179159484</v>
      </c>
      <c r="AD76" s="28">
        <v>8002.831385940689</v>
      </c>
      <c r="AE76" s="28">
        <v>8393.628114305835</v>
      </c>
      <c r="AF76" s="28">
        <v>8769.614960406836</v>
      </c>
      <c r="AG76" s="28">
        <v>9115.6700516337696</v>
      </c>
    </row>
    <row r="77" spans="1:33" x14ac:dyDescent="0.3">
      <c r="A77" s="30"/>
      <c r="B77" t="s">
        <v>241</v>
      </c>
      <c r="C77" s="28">
        <v>0</v>
      </c>
      <c r="D77" s="31">
        <v>0</v>
      </c>
      <c r="E77" s="29">
        <v>0</v>
      </c>
      <c r="F77" s="31">
        <v>0</v>
      </c>
      <c r="G77" s="28">
        <v>1.3425995217576201</v>
      </c>
      <c r="H77" s="28">
        <v>12.021476733243389</v>
      </c>
      <c r="I77" s="28">
        <v>22.73193983221779</v>
      </c>
      <c r="J77" s="28">
        <v>33.532997098128931</v>
      </c>
      <c r="K77" s="28">
        <v>44.523009278595509</v>
      </c>
      <c r="L77" s="28">
        <v>55.691683403374327</v>
      </c>
      <c r="M77" s="28">
        <v>66.938969300803365</v>
      </c>
      <c r="N77" s="28">
        <v>81.201676686622704</v>
      </c>
      <c r="O77" s="28">
        <v>95.428207008435948</v>
      </c>
      <c r="P77" s="28">
        <v>114.39830908870204</v>
      </c>
      <c r="Q77" s="28">
        <v>128.5463817137329</v>
      </c>
      <c r="R77" s="28">
        <v>143.34623753194046</v>
      </c>
      <c r="S77" s="28">
        <v>168.98758319474337</v>
      </c>
      <c r="T77" s="28">
        <v>196.06439278323114</v>
      </c>
      <c r="U77" s="28">
        <v>223.3543631127427</v>
      </c>
      <c r="V77" s="28">
        <v>251.87099386836326</v>
      </c>
      <c r="W77" s="28">
        <v>281.47790568667187</v>
      </c>
      <c r="X77" s="28">
        <v>296.90704159024881</v>
      </c>
      <c r="Y77" s="28">
        <v>312.39427248946049</v>
      </c>
      <c r="Z77" s="28">
        <v>330.69856566654289</v>
      </c>
      <c r="AA77" s="28">
        <v>350.27412919685958</v>
      </c>
      <c r="AB77" s="28">
        <v>371.51166733807258</v>
      </c>
      <c r="AC77" s="28">
        <v>400.0389989174937</v>
      </c>
      <c r="AD77" s="28">
        <v>429.89959821081266</v>
      </c>
      <c r="AE77" s="28">
        <v>469.64910993567719</v>
      </c>
      <c r="AF77" s="28">
        <v>509.25207858872454</v>
      </c>
      <c r="AG77" s="28">
        <v>562.75539438159649</v>
      </c>
    </row>
    <row r="78" spans="1:33" x14ac:dyDescent="0.3">
      <c r="A78" s="30"/>
      <c r="B78" t="s">
        <v>242</v>
      </c>
      <c r="C78" s="28">
        <v>0</v>
      </c>
      <c r="D78" s="31">
        <v>0</v>
      </c>
      <c r="E78" s="29">
        <v>0</v>
      </c>
      <c r="F78" s="31">
        <v>0</v>
      </c>
      <c r="G78" s="28">
        <v>306.33333333333331</v>
      </c>
      <c r="H78" s="28">
        <v>612.66666666666663</v>
      </c>
      <c r="I78" s="28">
        <v>919</v>
      </c>
      <c r="J78" s="28">
        <v>1225.3333333333333</v>
      </c>
      <c r="K78" s="28">
        <v>1531.6666666666665</v>
      </c>
      <c r="L78" s="28">
        <v>1837.9999999999998</v>
      </c>
      <c r="M78" s="28">
        <v>1838</v>
      </c>
      <c r="N78" s="28">
        <v>1838</v>
      </c>
      <c r="O78" s="28">
        <v>1838</v>
      </c>
      <c r="P78" s="28">
        <v>1838</v>
      </c>
      <c r="Q78" s="28">
        <v>1838</v>
      </c>
      <c r="R78" s="28">
        <v>1838</v>
      </c>
      <c r="S78" s="28">
        <v>1838</v>
      </c>
      <c r="T78" s="28">
        <v>1838</v>
      </c>
      <c r="U78" s="28">
        <v>1838</v>
      </c>
      <c r="V78" s="28">
        <v>1838</v>
      </c>
      <c r="W78" s="28">
        <v>1838</v>
      </c>
      <c r="X78" s="28">
        <v>1838</v>
      </c>
      <c r="Y78" s="28">
        <v>1838</v>
      </c>
      <c r="Z78" s="28">
        <v>1838</v>
      </c>
      <c r="AA78" s="28">
        <v>1838</v>
      </c>
      <c r="AB78" s="28">
        <v>1838</v>
      </c>
      <c r="AC78" s="28">
        <v>1838</v>
      </c>
      <c r="AD78" s="28">
        <v>1838</v>
      </c>
      <c r="AE78" s="28">
        <v>1838</v>
      </c>
      <c r="AF78" s="28">
        <v>1838</v>
      </c>
      <c r="AG78" s="28">
        <v>1838</v>
      </c>
    </row>
    <row r="79" spans="1:33" x14ac:dyDescent="0.3">
      <c r="A79" s="30" t="s">
        <v>123</v>
      </c>
      <c r="C79" s="28">
        <v>39620.79093382007</v>
      </c>
      <c r="D79" s="31">
        <v>39719.073150641358</v>
      </c>
      <c r="E79" s="29">
        <v>39280.307424384679</v>
      </c>
      <c r="F79" s="31">
        <v>39514.81028832079</v>
      </c>
      <c r="G79" s="28">
        <v>40495.362749649015</v>
      </c>
      <c r="H79" s="28">
        <v>41013.521131310263</v>
      </c>
      <c r="I79" s="28">
        <v>41273.355065138225</v>
      </c>
      <c r="J79" s="28">
        <v>41963.163013993886</v>
      </c>
      <c r="K79" s="28">
        <v>42417.315792908637</v>
      </c>
      <c r="L79" s="28">
        <v>43085.665701888349</v>
      </c>
      <c r="M79" s="28">
        <v>43233.988673263302</v>
      </c>
      <c r="N79" s="28">
        <v>43608.060205422582</v>
      </c>
      <c r="O79" s="28">
        <v>43989.23017112651</v>
      </c>
      <c r="P79" s="28">
        <v>44404.291184557005</v>
      </c>
      <c r="Q79" s="28">
        <v>44869.145223311243</v>
      </c>
      <c r="R79" s="28">
        <v>45318.671050861441</v>
      </c>
      <c r="S79" s="28">
        <v>45852.413859283311</v>
      </c>
      <c r="T79" s="28">
        <v>46486.040838370354</v>
      </c>
      <c r="U79" s="28">
        <v>47051.881470360182</v>
      </c>
      <c r="V79" s="28">
        <v>47729.895126535012</v>
      </c>
      <c r="W79" s="28">
        <v>48313.980389691496</v>
      </c>
      <c r="X79" s="28">
        <v>49011.554672194856</v>
      </c>
      <c r="Y79" s="28">
        <v>49620.54549217203</v>
      </c>
      <c r="Z79" s="28">
        <v>50189.752444284568</v>
      </c>
      <c r="AA79" s="28">
        <v>50743.516630153485</v>
      </c>
      <c r="AB79" s="28">
        <v>51346.832539973599</v>
      </c>
      <c r="AC79" s="28">
        <v>51799.580257246933</v>
      </c>
      <c r="AD79" s="28">
        <v>52422.891373209226</v>
      </c>
      <c r="AE79" s="28">
        <v>52914.554381402035</v>
      </c>
      <c r="AF79" s="28">
        <v>53388.485628198512</v>
      </c>
      <c r="AG79" s="28">
        <v>53841.615023092396</v>
      </c>
    </row>
    <row r="80" spans="1:33" x14ac:dyDescent="0.3">
      <c r="A80" s="30"/>
      <c r="B80" s="32" t="s">
        <v>243</v>
      </c>
      <c r="C80" s="33">
        <v>0</v>
      </c>
      <c r="D80" s="34">
        <v>0</v>
      </c>
      <c r="E80" s="35">
        <v>0</v>
      </c>
      <c r="F80" s="34">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row>
    <row r="81" spans="1:34" x14ac:dyDescent="0.3">
      <c r="A81" s="30"/>
    </row>
    <row r="82" spans="1:34" x14ac:dyDescent="0.3">
      <c r="A82" s="8" t="s">
        <v>244</v>
      </c>
      <c r="B82" s="8"/>
      <c r="C82" s="25"/>
      <c r="D82" s="26"/>
      <c r="E82" s="27"/>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4" x14ac:dyDescent="0.3">
      <c r="A83" s="36" t="s">
        <v>245</v>
      </c>
      <c r="B83" t="s">
        <v>246</v>
      </c>
      <c r="C83" s="28">
        <v>24023.925472948402</v>
      </c>
      <c r="D83" s="31">
        <v>23992.385725084052</v>
      </c>
      <c r="E83" s="29">
        <v>26013.444019127881</v>
      </c>
      <c r="F83" s="31">
        <v>26309.682389303744</v>
      </c>
      <c r="G83" s="28">
        <v>24049.40302063393</v>
      </c>
      <c r="H83" s="28">
        <v>24049.40302063393</v>
      </c>
      <c r="I83" s="28">
        <v>24049.40302063393</v>
      </c>
      <c r="J83" s="28">
        <v>24049.40302063393</v>
      </c>
      <c r="K83" s="28">
        <v>24052.488567079698</v>
      </c>
      <c r="L83" s="28">
        <v>24064.037991591409</v>
      </c>
      <c r="M83" s="28">
        <v>24065.69347249901</v>
      </c>
      <c r="N83" s="28">
        <v>24067.955869493962</v>
      </c>
      <c r="O83" s="28">
        <v>24078.032760758379</v>
      </c>
      <c r="P83" s="28">
        <v>24097.155112094446</v>
      </c>
      <c r="Q83" s="28">
        <v>24119.983396363103</v>
      </c>
      <c r="R83" s="28">
        <v>24146.990384392931</v>
      </c>
      <c r="S83" s="28">
        <v>24180.31556097485</v>
      </c>
      <c r="T83" s="28">
        <v>24224.261575137945</v>
      </c>
      <c r="U83" s="28">
        <v>24265.144708366319</v>
      </c>
      <c r="V83" s="28">
        <v>24292.966258228709</v>
      </c>
      <c r="W83" s="28">
        <v>24316.959819307962</v>
      </c>
      <c r="X83" s="28">
        <v>24338.598769740973</v>
      </c>
      <c r="Y83" s="28">
        <v>24361.206936165388</v>
      </c>
      <c r="Z83" s="28">
        <v>24380.9341342798</v>
      </c>
      <c r="AA83" s="28">
        <v>24399.071278846288</v>
      </c>
      <c r="AB83" s="28">
        <v>24418.562829236063</v>
      </c>
      <c r="AC83" s="28">
        <v>24434.262467616831</v>
      </c>
      <c r="AD83" s="28">
        <v>24451.76254963372</v>
      </c>
      <c r="AE83" s="28">
        <v>24469.245785021274</v>
      </c>
      <c r="AF83" s="28">
        <v>24485.457979968014</v>
      </c>
      <c r="AG83" s="28">
        <v>24505.809681308812</v>
      </c>
      <c r="AH83" s="4"/>
    </row>
    <row r="84" spans="1:34" x14ac:dyDescent="0.3">
      <c r="A84" s="30"/>
      <c r="B84" t="s">
        <v>247</v>
      </c>
      <c r="C84" s="28">
        <v>7778.0811815964398</v>
      </c>
      <c r="D84" s="31">
        <v>7917.7939017710796</v>
      </c>
      <c r="E84" s="29">
        <v>7983.5896186215496</v>
      </c>
      <c r="F84" s="31">
        <v>7708.993259657399</v>
      </c>
      <c r="G84" s="28">
        <v>8247.2704886849115</v>
      </c>
      <c r="H84" s="28">
        <v>9488.0091243245697</v>
      </c>
      <c r="I84" s="28">
        <v>10356.7712596574</v>
      </c>
      <c r="J84" s="28">
        <v>10356.7712596574</v>
      </c>
      <c r="K84" s="28">
        <v>10363.137602637475</v>
      </c>
      <c r="L84" s="28">
        <v>10391.794514768617</v>
      </c>
      <c r="M84" s="28">
        <v>10396.643707331683</v>
      </c>
      <c r="N84" s="28">
        <v>10403.255321924174</v>
      </c>
      <c r="O84" s="28">
        <v>10427.506411088101</v>
      </c>
      <c r="P84" s="28">
        <v>10475.168830916095</v>
      </c>
      <c r="Q84" s="28">
        <v>10536.705489699763</v>
      </c>
      <c r="R84" s="28">
        <v>10613.939126111962</v>
      </c>
      <c r="S84" s="28">
        <v>10714.724733228531</v>
      </c>
      <c r="T84" s="28">
        <v>10852.51956423159</v>
      </c>
      <c r="U84" s="28">
        <v>10997.845050353142</v>
      </c>
      <c r="V84" s="28">
        <v>11108.035858391355</v>
      </c>
      <c r="W84" s="28">
        <v>11203.975984392484</v>
      </c>
      <c r="X84" s="28">
        <v>11290.806606241829</v>
      </c>
      <c r="Y84" s="28">
        <v>11382.418614553568</v>
      </c>
      <c r="Z84" s="28">
        <v>11462.506457249543</v>
      </c>
      <c r="AA84" s="28">
        <v>11536.405588313819</v>
      </c>
      <c r="AB84" s="28">
        <v>11616.171473744864</v>
      </c>
      <c r="AC84" s="28">
        <v>11680.265828499581</v>
      </c>
      <c r="AD84" s="28">
        <v>11752.240430337328</v>
      </c>
      <c r="AE84" s="28">
        <v>11824.499406412207</v>
      </c>
      <c r="AF84" s="28">
        <v>11892.374556074372</v>
      </c>
      <c r="AG84" s="28">
        <v>11980.073318840288</v>
      </c>
      <c r="AH84" s="4"/>
    </row>
    <row r="85" spans="1:34" x14ac:dyDescent="0.3">
      <c r="A85" s="30"/>
      <c r="B85" t="s">
        <v>248</v>
      </c>
      <c r="C85" s="28">
        <v>2282.2129960058091</v>
      </c>
      <c r="D85" s="31">
        <v>2616.2910358610711</v>
      </c>
      <c r="E85" s="29">
        <v>2836.8570418875529</v>
      </c>
      <c r="F85" s="31">
        <v>3196.2109408263641</v>
      </c>
      <c r="G85" s="28">
        <v>3865.4158946444368</v>
      </c>
      <c r="H85" s="28">
        <v>3993.8454697545658</v>
      </c>
      <c r="I85" s="28">
        <v>4103.2204697545658</v>
      </c>
      <c r="J85" s="28">
        <v>4518.8454697545658</v>
      </c>
      <c r="K85" s="28">
        <v>4528.5342030639358</v>
      </c>
      <c r="L85" s="28">
        <v>4652.8302267035378</v>
      </c>
      <c r="M85" s="28">
        <v>4679.9402947431363</v>
      </c>
      <c r="N85" s="28">
        <v>4725.1997606247742</v>
      </c>
      <c r="O85" s="28">
        <v>4981.6855239731085</v>
      </c>
      <c r="P85" s="28">
        <v>5453.8665234788423</v>
      </c>
      <c r="Q85" s="28">
        <v>5978.8723208476995</v>
      </c>
      <c r="R85" s="28">
        <v>6557.1554328020447</v>
      </c>
      <c r="S85" s="28">
        <v>7220.2668962906246</v>
      </c>
      <c r="T85" s="28">
        <v>8027.3901604781004</v>
      </c>
      <c r="U85" s="28">
        <v>8780.0757414250038</v>
      </c>
      <c r="V85" s="28">
        <v>9307.8154491291825</v>
      </c>
      <c r="W85" s="28">
        <v>9735.9754959748443</v>
      </c>
      <c r="X85" s="28">
        <v>10117.069614635562</v>
      </c>
      <c r="Y85" s="28">
        <v>10500.325018885014</v>
      </c>
      <c r="Z85" s="28">
        <v>10833.839505099091</v>
      </c>
      <c r="AA85" s="28">
        <v>11137.899422703418</v>
      </c>
      <c r="AB85" s="28">
        <v>11458.07074493941</v>
      </c>
      <c r="AC85" s="28">
        <v>11717.330379300567</v>
      </c>
      <c r="AD85" s="28">
        <v>12000.823451623943</v>
      </c>
      <c r="AE85" s="28">
        <v>12278.875951817106</v>
      </c>
      <c r="AF85" s="28">
        <v>12532.198073924499</v>
      </c>
      <c r="AG85" s="28">
        <v>12829.605121479859</v>
      </c>
      <c r="AH85" s="4"/>
    </row>
    <row r="86" spans="1:34" x14ac:dyDescent="0.3">
      <c r="A86" s="30"/>
      <c r="B86" t="s">
        <v>249</v>
      </c>
      <c r="C86" s="28">
        <v>0</v>
      </c>
      <c r="D86" s="31">
        <v>0</v>
      </c>
      <c r="E86" s="29">
        <v>0</v>
      </c>
      <c r="F86" s="31">
        <v>0</v>
      </c>
      <c r="G86" s="28">
        <v>0</v>
      </c>
      <c r="H86" s="28">
        <v>0</v>
      </c>
      <c r="I86" s="28">
        <v>0</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c r="AF86" s="28">
        <v>0</v>
      </c>
      <c r="AG86" s="28">
        <v>0</v>
      </c>
      <c r="AH86" s="4"/>
    </row>
    <row r="87" spans="1:34" x14ac:dyDescent="0.3">
      <c r="A87" s="30"/>
      <c r="B87" t="s">
        <v>250</v>
      </c>
      <c r="C87" s="28">
        <v>159.36280721696431</v>
      </c>
      <c r="D87" s="31">
        <v>208.08555525090409</v>
      </c>
      <c r="E87" s="29">
        <v>281.47428596401403</v>
      </c>
      <c r="F87" s="31">
        <v>366.64739340893817</v>
      </c>
      <c r="G87" s="28">
        <v>425.82508742814412</v>
      </c>
      <c r="H87" s="28">
        <v>483.81548850499337</v>
      </c>
      <c r="I87" s="28">
        <v>540.68452164838845</v>
      </c>
      <c r="J87" s="28">
        <v>597.95771829078126</v>
      </c>
      <c r="K87" s="28">
        <v>655.62931339525278</v>
      </c>
      <c r="L87" s="28">
        <v>713.69331808683467</v>
      </c>
      <c r="M87" s="28">
        <v>772.14359872615091</v>
      </c>
      <c r="N87" s="28">
        <v>830.97356185406318</v>
      </c>
      <c r="O87" s="28">
        <v>890.17583914139698</v>
      </c>
      <c r="P87" s="28">
        <v>949.74457362810347</v>
      </c>
      <c r="Q87" s="28">
        <v>1009.6728975331923</v>
      </c>
      <c r="R87" s="28">
        <v>1069.955060850994</v>
      </c>
      <c r="S87" s="28">
        <v>1130.5852492275253</v>
      </c>
      <c r="T87" s="28">
        <v>1191.5584513391586</v>
      </c>
      <c r="U87" s="28">
        <v>1252.8706168358715</v>
      </c>
      <c r="V87" s="28">
        <v>1314.5174742348279</v>
      </c>
      <c r="W87" s="28">
        <v>1376.4939794342999</v>
      </c>
      <c r="X87" s="28">
        <v>1438.7960502107528</v>
      </c>
      <c r="Y87" s="28">
        <v>1501.4202512254726</v>
      </c>
      <c r="Z87" s="28">
        <v>1564.3615083676568</v>
      </c>
      <c r="AA87" s="28">
        <v>1627.6147644437558</v>
      </c>
      <c r="AB87" s="28">
        <v>1691.1766348734275</v>
      </c>
      <c r="AC87" s="28">
        <v>1755.0406784218087</v>
      </c>
      <c r="AD87" s="28">
        <v>1819.2003929646244</v>
      </c>
      <c r="AE87" s="28">
        <v>1883.6507135512099</v>
      </c>
      <c r="AF87" s="28">
        <v>1948.3868303636602</v>
      </c>
      <c r="AG87" s="28">
        <v>2013.4021395885447</v>
      </c>
      <c r="AH87" s="4"/>
    </row>
    <row r="88" spans="1:34" x14ac:dyDescent="0.3">
      <c r="A88" s="30"/>
      <c r="B88" t="s">
        <v>251</v>
      </c>
      <c r="C88" s="28">
        <v>0</v>
      </c>
      <c r="D88" s="31">
        <v>0</v>
      </c>
      <c r="E88" s="29">
        <v>0</v>
      </c>
      <c r="F88" s="31">
        <v>0</v>
      </c>
      <c r="G88" s="28">
        <v>111.05651355506691</v>
      </c>
      <c r="H88" s="28">
        <v>404.61569809371758</v>
      </c>
      <c r="I88" s="28">
        <v>543.1306210910551</v>
      </c>
      <c r="J88" s="28">
        <v>545.13943670395372</v>
      </c>
      <c r="K88" s="28">
        <v>787.35668008983271</v>
      </c>
      <c r="L88" s="28">
        <v>1299.5314125896243</v>
      </c>
      <c r="M88" s="28">
        <v>1337.917289096026</v>
      </c>
      <c r="N88" s="28">
        <v>1380.5298025186783</v>
      </c>
      <c r="O88" s="28">
        <v>1585.2039289886736</v>
      </c>
      <c r="P88" s="28">
        <v>1919.4328916483121</v>
      </c>
      <c r="Q88" s="28">
        <v>2202.6818335012895</v>
      </c>
      <c r="R88" s="28">
        <v>2441.9049722088243</v>
      </c>
      <c r="S88" s="28">
        <v>2672.6644133026384</v>
      </c>
      <c r="T88" s="28">
        <v>2897.5782618345133</v>
      </c>
      <c r="U88" s="28">
        <v>3035.333258426776</v>
      </c>
      <c r="V88" s="28">
        <v>3118.815098333373</v>
      </c>
      <c r="W88" s="28">
        <v>3194.3833417157362</v>
      </c>
      <c r="X88" s="28">
        <v>3286.2760831331034</v>
      </c>
      <c r="Y88" s="28">
        <v>3382.6088417269643</v>
      </c>
      <c r="Z88" s="28">
        <v>3470.1471980584124</v>
      </c>
      <c r="AA88" s="28">
        <v>3554.1252612228295</v>
      </c>
      <c r="AB88" s="28">
        <v>3639.7457919902836</v>
      </c>
      <c r="AC88" s="28">
        <v>3709.5844431391038</v>
      </c>
      <c r="AD88" s="28">
        <v>3787.89877708622</v>
      </c>
      <c r="AE88" s="28">
        <v>3867.0351833126742</v>
      </c>
      <c r="AF88" s="28">
        <v>3944.7148259893943</v>
      </c>
      <c r="AG88" s="28">
        <v>4028.9482735664251</v>
      </c>
      <c r="AH88" s="4"/>
    </row>
    <row r="89" spans="1:34" x14ac:dyDescent="0.3">
      <c r="A89" s="30"/>
      <c r="B89" t="s">
        <v>252</v>
      </c>
      <c r="C89" s="28">
        <v>209.88888570849872</v>
      </c>
      <c r="D89" s="31">
        <v>203.0858135613006</v>
      </c>
      <c r="E89" s="29">
        <v>204.00514760999897</v>
      </c>
      <c r="F89" s="31">
        <v>182.89586075622765</v>
      </c>
      <c r="G89" s="28">
        <v>182.89586075622765</v>
      </c>
      <c r="H89" s="28">
        <v>182.89586075622765</v>
      </c>
      <c r="I89" s="28">
        <v>182.89586075622765</v>
      </c>
      <c r="J89" s="28">
        <v>182.89586075622765</v>
      </c>
      <c r="K89" s="28">
        <v>182.89586075622765</v>
      </c>
      <c r="L89" s="28">
        <v>773.80495166531864</v>
      </c>
      <c r="M89" s="28">
        <v>773.80495166531853</v>
      </c>
      <c r="N89" s="28">
        <v>773.80495166531853</v>
      </c>
      <c r="O89" s="28">
        <v>773.80495166531864</v>
      </c>
      <c r="P89" s="28">
        <v>773.80495166531853</v>
      </c>
      <c r="Q89" s="28">
        <v>773.80495166531853</v>
      </c>
      <c r="R89" s="28">
        <v>773.80495166531853</v>
      </c>
      <c r="S89" s="28">
        <v>773.80495166531864</v>
      </c>
      <c r="T89" s="28">
        <v>773.80495166531853</v>
      </c>
      <c r="U89" s="28">
        <v>773.80495166531853</v>
      </c>
      <c r="V89" s="28">
        <v>773.80495166531853</v>
      </c>
      <c r="W89" s="28">
        <v>773.80495166531853</v>
      </c>
      <c r="X89" s="28">
        <v>773.80495166531853</v>
      </c>
      <c r="Y89" s="28">
        <v>773.80495166531853</v>
      </c>
      <c r="Z89" s="28">
        <v>773.80495166531864</v>
      </c>
      <c r="AA89" s="28">
        <v>773.80495166531864</v>
      </c>
      <c r="AB89" s="28">
        <v>773.80495166531853</v>
      </c>
      <c r="AC89" s="28">
        <v>773.80495166531853</v>
      </c>
      <c r="AD89" s="28">
        <v>773.80495166531864</v>
      </c>
      <c r="AE89" s="28">
        <v>773.80495166531864</v>
      </c>
      <c r="AF89" s="28">
        <v>773.80495166531864</v>
      </c>
      <c r="AG89" s="28">
        <v>773.80495166531853</v>
      </c>
      <c r="AH89" s="4"/>
    </row>
    <row r="90" spans="1:34" x14ac:dyDescent="0.3">
      <c r="A90" s="30"/>
      <c r="B90" t="s">
        <v>253</v>
      </c>
      <c r="C90" s="28">
        <v>12.798058359087143</v>
      </c>
      <c r="D90" s="31">
        <v>25.566400689974863</v>
      </c>
      <c r="E90" s="29">
        <v>6.79836075425969</v>
      </c>
      <c r="F90" s="31">
        <v>4.4769927705088328</v>
      </c>
      <c r="G90" s="28">
        <v>10</v>
      </c>
      <c r="H90" s="28">
        <v>10</v>
      </c>
      <c r="I90" s="28">
        <v>10</v>
      </c>
      <c r="J90" s="28">
        <v>10</v>
      </c>
      <c r="K90" s="28">
        <v>10</v>
      </c>
      <c r="L90" s="28">
        <v>10</v>
      </c>
      <c r="M90" s="28">
        <v>10</v>
      </c>
      <c r="N90" s="28">
        <v>10</v>
      </c>
      <c r="O90" s="28">
        <v>10</v>
      </c>
      <c r="P90" s="28">
        <v>10</v>
      </c>
      <c r="Q90" s="28">
        <v>10</v>
      </c>
      <c r="R90" s="28">
        <v>10</v>
      </c>
      <c r="S90" s="28">
        <v>10</v>
      </c>
      <c r="T90" s="28">
        <v>10</v>
      </c>
      <c r="U90" s="28">
        <v>10</v>
      </c>
      <c r="V90" s="28">
        <v>10</v>
      </c>
      <c r="W90" s="28">
        <v>10</v>
      </c>
      <c r="X90" s="28">
        <v>10</v>
      </c>
      <c r="Y90" s="28">
        <v>10</v>
      </c>
      <c r="Z90" s="28">
        <v>10</v>
      </c>
      <c r="AA90" s="28">
        <v>10</v>
      </c>
      <c r="AB90" s="28">
        <v>10</v>
      </c>
      <c r="AC90" s="28">
        <v>10</v>
      </c>
      <c r="AD90" s="28">
        <v>10</v>
      </c>
      <c r="AE90" s="28">
        <v>10</v>
      </c>
      <c r="AF90" s="28">
        <v>10</v>
      </c>
      <c r="AG90" s="28">
        <v>10</v>
      </c>
      <c r="AH90" s="4"/>
    </row>
    <row r="91" spans="1:34" x14ac:dyDescent="0.3">
      <c r="A91" s="30"/>
      <c r="B91" t="s">
        <v>254</v>
      </c>
      <c r="C91" s="28">
        <v>1575.5341689115473</v>
      </c>
      <c r="D91" s="31">
        <v>2376.7824131594821</v>
      </c>
      <c r="E91" s="29">
        <v>671.81600594598012</v>
      </c>
      <c r="F91" s="31">
        <v>449.89858841247087</v>
      </c>
      <c r="G91" s="28">
        <v>415.85305363084603</v>
      </c>
      <c r="H91" s="28">
        <v>484.7497845146475</v>
      </c>
      <c r="I91" s="28">
        <v>543.80483258044126</v>
      </c>
      <c r="J91" s="28">
        <v>582.14376255015634</v>
      </c>
      <c r="K91" s="28">
        <v>621.2266599137414</v>
      </c>
      <c r="L91" s="28">
        <v>128.48478443149929</v>
      </c>
      <c r="M91" s="28">
        <v>151.26500520155571</v>
      </c>
      <c r="N91" s="28">
        <v>251.57549613474544</v>
      </c>
      <c r="O91" s="28">
        <v>286.26830810117656</v>
      </c>
      <c r="P91" s="28">
        <v>230.05019304143354</v>
      </c>
      <c r="Q91" s="28">
        <v>176.45590632247274</v>
      </c>
      <c r="R91" s="28">
        <v>142.5636733477827</v>
      </c>
      <c r="S91" s="28">
        <v>118.0707900684589</v>
      </c>
      <c r="T91" s="28">
        <v>70.825364322543464</v>
      </c>
      <c r="U91" s="28">
        <v>40.051176937663058</v>
      </c>
      <c r="V91" s="28">
        <v>76.280712197803837</v>
      </c>
      <c r="W91" s="28">
        <v>115.82486818693906</v>
      </c>
      <c r="X91" s="28">
        <v>166.47384791068362</v>
      </c>
      <c r="Y91" s="28">
        <v>217.98833767560359</v>
      </c>
      <c r="Z91" s="28">
        <v>262.27799727915112</v>
      </c>
      <c r="AA91" s="28">
        <v>309.62505133106697</v>
      </c>
      <c r="AB91" s="28">
        <v>366.19824689475104</v>
      </c>
      <c r="AC91" s="28">
        <v>403.64188945802357</v>
      </c>
      <c r="AD91" s="28">
        <v>463.55281091801169</v>
      </c>
      <c r="AE91" s="28">
        <v>516.48461259535929</v>
      </c>
      <c r="AF91" s="28">
        <v>545.62793076666389</v>
      </c>
      <c r="AG91" s="28">
        <v>572.09961326334962</v>
      </c>
      <c r="AH91" s="4"/>
    </row>
    <row r="92" spans="1:34" x14ac:dyDescent="0.3">
      <c r="A92" s="30"/>
      <c r="B92" t="s">
        <v>255</v>
      </c>
      <c r="C92" s="28">
        <v>5060.6589645436898</v>
      </c>
      <c r="D92" s="31">
        <v>3799.7843484925129</v>
      </c>
      <c r="E92" s="29">
        <v>3520.6272751640336</v>
      </c>
      <c r="F92" s="31">
        <v>3432.9858963486067</v>
      </c>
      <c r="G92" s="28">
        <v>5598.1153490033657</v>
      </c>
      <c r="H92" s="28">
        <v>4270.9385069231112</v>
      </c>
      <c r="I92" s="28">
        <v>3997.8136732966523</v>
      </c>
      <c r="J92" s="28">
        <v>3943.1332842826941</v>
      </c>
      <c r="K92" s="28">
        <v>4059.8601821540874</v>
      </c>
      <c r="L92" s="28">
        <v>4546.1772607188832</v>
      </c>
      <c r="M92" s="28">
        <v>4024.8162794882369</v>
      </c>
      <c r="N92" s="28">
        <v>4163.7930019134683</v>
      </c>
      <c r="O92" s="28">
        <v>4031.3545615697594</v>
      </c>
      <c r="P92" s="28">
        <v>3724.0941516543339</v>
      </c>
      <c r="Q92" s="28">
        <v>3480.5883573461433</v>
      </c>
      <c r="R92" s="28">
        <v>3235.9613821661392</v>
      </c>
      <c r="S92" s="28">
        <v>3004.7875296119355</v>
      </c>
      <c r="T92" s="28">
        <v>2809.5214412132755</v>
      </c>
      <c r="U92" s="28">
        <v>2660.5094020298729</v>
      </c>
      <c r="V92" s="28">
        <v>2565.0149842008627</v>
      </c>
      <c r="W92" s="28">
        <v>2719.8777701692406</v>
      </c>
      <c r="X92" s="28">
        <v>2785.4253673172439</v>
      </c>
      <c r="Y92" s="28">
        <v>2851.0821553739943</v>
      </c>
      <c r="Z92" s="28">
        <v>2902.9933276276115</v>
      </c>
      <c r="AA92" s="28">
        <v>2962.6774951442835</v>
      </c>
      <c r="AB92" s="28">
        <v>3035.8837537894842</v>
      </c>
      <c r="AC92" s="28">
        <v>3078.8055037672107</v>
      </c>
      <c r="AD92" s="28">
        <v>3155.1098791881623</v>
      </c>
      <c r="AE92" s="28">
        <v>3220.9230941278215</v>
      </c>
      <c r="AF92" s="28">
        <v>3247.6657013883855</v>
      </c>
      <c r="AG92" s="28">
        <v>3268.030041714208</v>
      </c>
      <c r="AH92" s="4"/>
    </row>
    <row r="93" spans="1:34" x14ac:dyDescent="0.3">
      <c r="A93" t="s">
        <v>256</v>
      </c>
      <c r="B93" t="s">
        <v>247</v>
      </c>
      <c r="C93" s="28">
        <v>55.489250000000538</v>
      </c>
      <c r="D93" s="31">
        <v>50.499250000000757</v>
      </c>
      <c r="E93" s="29">
        <v>49.127999999990607</v>
      </c>
      <c r="F93" s="31">
        <v>49.127999999990607</v>
      </c>
      <c r="G93" s="28">
        <v>49.127999999990607</v>
      </c>
      <c r="H93" s="28">
        <v>49.127999999990607</v>
      </c>
      <c r="I93" s="28">
        <v>49.127999999990607</v>
      </c>
      <c r="J93" s="28">
        <v>49.127999999990607</v>
      </c>
      <c r="K93" s="28">
        <v>49.127999999990607</v>
      </c>
      <c r="L93" s="28">
        <v>49.127999999990607</v>
      </c>
      <c r="M93" s="28">
        <v>49.127999999990607</v>
      </c>
      <c r="N93" s="28">
        <v>49.127999999990607</v>
      </c>
      <c r="O93" s="28">
        <v>49.127999999990607</v>
      </c>
      <c r="P93" s="28">
        <v>49.127999999990607</v>
      </c>
      <c r="Q93" s="28">
        <v>49.127999999990607</v>
      </c>
      <c r="R93" s="28">
        <v>49.127999999990607</v>
      </c>
      <c r="S93" s="28">
        <v>49.127999999990607</v>
      </c>
      <c r="T93" s="28">
        <v>49.127999999990607</v>
      </c>
      <c r="U93" s="28">
        <v>49.127999999990607</v>
      </c>
      <c r="V93" s="28">
        <v>49.127999999990607</v>
      </c>
      <c r="W93" s="28">
        <v>49.127999999990607</v>
      </c>
      <c r="X93" s="28">
        <v>49.127999999990607</v>
      </c>
      <c r="Y93" s="28">
        <v>49.127999999990607</v>
      </c>
      <c r="Z93" s="28">
        <v>49.127999999990607</v>
      </c>
      <c r="AA93" s="28">
        <v>49.127999999990607</v>
      </c>
      <c r="AB93" s="28">
        <v>49.127999999990607</v>
      </c>
      <c r="AC93" s="28">
        <v>49.127999999990607</v>
      </c>
      <c r="AD93" s="28">
        <v>49.127999999990607</v>
      </c>
      <c r="AE93" s="28">
        <v>49.127999999990607</v>
      </c>
      <c r="AF93" s="28">
        <v>49.127999999990607</v>
      </c>
      <c r="AG93" s="28">
        <v>49.127999999990607</v>
      </c>
      <c r="AH93" s="4"/>
    </row>
    <row r="94" spans="1:34" x14ac:dyDescent="0.3">
      <c r="A94" s="30"/>
      <c r="B94" t="s">
        <v>257</v>
      </c>
      <c r="C94" s="28">
        <v>61.493674978642986</v>
      </c>
      <c r="D94" s="31">
        <v>62.344778345798005</v>
      </c>
      <c r="E94" s="29">
        <v>61.509252500000002</v>
      </c>
      <c r="F94" s="31">
        <v>61.509252500000002</v>
      </c>
      <c r="G94" s="28">
        <v>61.509252500000002</v>
      </c>
      <c r="H94" s="28">
        <v>61.509252500000002</v>
      </c>
      <c r="I94" s="28">
        <v>61.509252500000002</v>
      </c>
      <c r="J94" s="28">
        <v>61.509252500000002</v>
      </c>
      <c r="K94" s="28">
        <v>61.509252500000002</v>
      </c>
      <c r="L94" s="28">
        <v>61.509252500000002</v>
      </c>
      <c r="M94" s="28">
        <v>61.509252500000002</v>
      </c>
      <c r="N94" s="28">
        <v>61.509252500000002</v>
      </c>
      <c r="O94" s="28">
        <v>61.509252500000002</v>
      </c>
      <c r="P94" s="28">
        <v>61.509252500000002</v>
      </c>
      <c r="Q94" s="28">
        <v>61.509252500000002</v>
      </c>
      <c r="R94" s="28">
        <v>61.509252500000002</v>
      </c>
      <c r="S94" s="28">
        <v>61.509252500000002</v>
      </c>
      <c r="T94" s="28">
        <v>61.509252500000002</v>
      </c>
      <c r="U94" s="28">
        <v>61.509252500000002</v>
      </c>
      <c r="V94" s="28">
        <v>61.509252500000002</v>
      </c>
      <c r="W94" s="28">
        <v>61.509252500000002</v>
      </c>
      <c r="X94" s="28">
        <v>61.509252500000002</v>
      </c>
      <c r="Y94" s="28">
        <v>61.509252500000002</v>
      </c>
      <c r="Z94" s="28">
        <v>61.509252500000002</v>
      </c>
      <c r="AA94" s="28">
        <v>61.509252500000002</v>
      </c>
      <c r="AB94" s="28">
        <v>61.509252500000002</v>
      </c>
      <c r="AC94" s="28">
        <v>61.509252500000002</v>
      </c>
      <c r="AD94" s="28">
        <v>61.509252500000002</v>
      </c>
      <c r="AE94" s="28">
        <v>61.509252500000002</v>
      </c>
      <c r="AF94" s="28">
        <v>61.509252500000002</v>
      </c>
      <c r="AG94" s="28">
        <v>61.509252500000002</v>
      </c>
      <c r="AH94" s="4"/>
    </row>
    <row r="95" spans="1:34" x14ac:dyDescent="0.3">
      <c r="A95" s="30"/>
      <c r="B95" t="s">
        <v>258</v>
      </c>
      <c r="C95" s="28">
        <v>459.55249507923003</v>
      </c>
      <c r="D95" s="31">
        <v>483.16050719264098</v>
      </c>
      <c r="E95" s="29">
        <v>438.80561433795401</v>
      </c>
      <c r="F95" s="31">
        <v>438.80561433795401</v>
      </c>
      <c r="G95" s="28">
        <v>438.80561433795401</v>
      </c>
      <c r="H95" s="28">
        <v>438.80561433795401</v>
      </c>
      <c r="I95" s="28">
        <v>438.80561433795401</v>
      </c>
      <c r="J95" s="28">
        <v>438.80561433795401</v>
      </c>
      <c r="K95" s="28">
        <v>438.80561433795401</v>
      </c>
      <c r="L95" s="28">
        <v>438.80561433795401</v>
      </c>
      <c r="M95" s="28">
        <v>438.80561433795401</v>
      </c>
      <c r="N95" s="28">
        <v>438.80561433795401</v>
      </c>
      <c r="O95" s="28">
        <v>438.80561433795401</v>
      </c>
      <c r="P95" s="28">
        <v>438.80561433795401</v>
      </c>
      <c r="Q95" s="28">
        <v>438.80561433795401</v>
      </c>
      <c r="R95" s="28">
        <v>438.80561433795401</v>
      </c>
      <c r="S95" s="28">
        <v>438.80561433795401</v>
      </c>
      <c r="T95" s="28">
        <v>438.80561433795401</v>
      </c>
      <c r="U95" s="28">
        <v>438.80561433795401</v>
      </c>
      <c r="V95" s="28">
        <v>438.80561433795401</v>
      </c>
      <c r="W95" s="28">
        <v>438.80561433795401</v>
      </c>
      <c r="X95" s="28">
        <v>438.80561433795401</v>
      </c>
      <c r="Y95" s="28">
        <v>438.80561433795401</v>
      </c>
      <c r="Z95" s="28">
        <v>438.80561433795401</v>
      </c>
      <c r="AA95" s="28">
        <v>438.80561433795401</v>
      </c>
      <c r="AB95" s="28">
        <v>438.80561433795401</v>
      </c>
      <c r="AC95" s="28">
        <v>438.80561433795401</v>
      </c>
      <c r="AD95" s="28">
        <v>438.80561433795401</v>
      </c>
      <c r="AE95" s="28">
        <v>438.80561433795401</v>
      </c>
      <c r="AF95" s="28">
        <v>438.80561433795401</v>
      </c>
      <c r="AG95" s="28">
        <v>438.80561433795401</v>
      </c>
      <c r="AH95" s="4"/>
    </row>
    <row r="96" spans="1:34" x14ac:dyDescent="0.3">
      <c r="A96" s="30"/>
      <c r="B96" t="s">
        <v>259</v>
      </c>
      <c r="C96" s="28">
        <v>39.580750000000002</v>
      </c>
      <c r="D96" s="31">
        <v>43.119913735454404</v>
      </c>
      <c r="E96" s="29">
        <v>39.714678411818099</v>
      </c>
      <c r="F96" s="31">
        <v>39.714678411818099</v>
      </c>
      <c r="G96" s="28">
        <v>39.714678411818099</v>
      </c>
      <c r="H96" s="28">
        <v>39.714678411818099</v>
      </c>
      <c r="I96" s="28">
        <v>39.714678411818099</v>
      </c>
      <c r="J96" s="28">
        <v>39.714678411818099</v>
      </c>
      <c r="K96" s="28">
        <v>39.714678411818099</v>
      </c>
      <c r="L96" s="28">
        <v>39.714678411818099</v>
      </c>
      <c r="M96" s="28">
        <v>39.714678411818099</v>
      </c>
      <c r="N96" s="28">
        <v>39.714678411818099</v>
      </c>
      <c r="O96" s="28">
        <v>39.714678411818099</v>
      </c>
      <c r="P96" s="28">
        <v>39.714678411818099</v>
      </c>
      <c r="Q96" s="28">
        <v>39.714678411818099</v>
      </c>
      <c r="R96" s="28">
        <v>39.714678411818099</v>
      </c>
      <c r="S96" s="28">
        <v>39.714678411818099</v>
      </c>
      <c r="T96" s="28">
        <v>39.714678411818099</v>
      </c>
      <c r="U96" s="28">
        <v>39.714678411818099</v>
      </c>
      <c r="V96" s="28">
        <v>39.714678411818099</v>
      </c>
      <c r="W96" s="28">
        <v>39.714678411818099</v>
      </c>
      <c r="X96" s="28">
        <v>39.714678411818099</v>
      </c>
      <c r="Y96" s="28">
        <v>39.714678411818099</v>
      </c>
      <c r="Z96" s="28">
        <v>39.714678411818099</v>
      </c>
      <c r="AA96" s="28">
        <v>39.714678411818099</v>
      </c>
      <c r="AB96" s="28">
        <v>39.714678411818099</v>
      </c>
      <c r="AC96" s="28">
        <v>39.714678411818099</v>
      </c>
      <c r="AD96" s="28">
        <v>39.714678411818099</v>
      </c>
      <c r="AE96" s="28">
        <v>39.714678411818099</v>
      </c>
      <c r="AF96" s="28">
        <v>39.714678411818099</v>
      </c>
      <c r="AG96" s="28">
        <v>39.714678411818099</v>
      </c>
      <c r="AH96" s="4"/>
    </row>
    <row r="97" spans="1:34" x14ac:dyDescent="0.3">
      <c r="A97" s="30"/>
      <c r="B97" t="s">
        <v>253</v>
      </c>
      <c r="C97" s="28">
        <v>0.2399904368629997</v>
      </c>
      <c r="D97" s="31">
        <v>9.4181436863102874E-2</v>
      </c>
      <c r="E97" s="29">
        <v>0</v>
      </c>
      <c r="F97" s="31">
        <v>0</v>
      </c>
      <c r="G97" s="28">
        <v>0</v>
      </c>
      <c r="H97" s="28">
        <v>0</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c r="AH97" s="4"/>
    </row>
    <row r="98" spans="1:34" x14ac:dyDescent="0.3">
      <c r="A98" s="30"/>
      <c r="B98" t="s">
        <v>254</v>
      </c>
      <c r="C98" s="28">
        <v>583.36522471953981</v>
      </c>
      <c r="D98" s="31">
        <v>643.45934798421013</v>
      </c>
      <c r="E98" s="29">
        <v>582.10524072530097</v>
      </c>
      <c r="F98" s="31">
        <v>582.10524072530097</v>
      </c>
      <c r="G98" s="28">
        <v>582.10524072530097</v>
      </c>
      <c r="H98" s="28">
        <v>582.10524072530097</v>
      </c>
      <c r="I98" s="28">
        <v>225.72856733800523</v>
      </c>
      <c r="J98" s="28">
        <v>225.72856733800523</v>
      </c>
      <c r="K98" s="28">
        <v>225.72856733800523</v>
      </c>
      <c r="L98" s="28">
        <v>225.72856733800523</v>
      </c>
      <c r="M98" s="28">
        <v>225.72856733800523</v>
      </c>
      <c r="N98" s="28">
        <v>225.72856733800523</v>
      </c>
      <c r="O98" s="28">
        <v>225.72856733800523</v>
      </c>
      <c r="P98" s="28">
        <v>225.72856733800523</v>
      </c>
      <c r="Q98" s="28">
        <v>225.72856733800523</v>
      </c>
      <c r="R98" s="28">
        <v>225.72856733800523</v>
      </c>
      <c r="S98" s="28">
        <v>225.72856733800523</v>
      </c>
      <c r="T98" s="28">
        <v>225.72856733800523</v>
      </c>
      <c r="U98" s="28">
        <v>225.72856733800523</v>
      </c>
      <c r="V98" s="28">
        <v>225.72856733800523</v>
      </c>
      <c r="W98" s="28">
        <v>225.72856733800523</v>
      </c>
      <c r="X98" s="28">
        <v>225.72856733800523</v>
      </c>
      <c r="Y98" s="28">
        <v>225.72856733800523</v>
      </c>
      <c r="Z98" s="28">
        <v>225.72856733800523</v>
      </c>
      <c r="AA98" s="28">
        <v>225.72856733800523</v>
      </c>
      <c r="AB98" s="28">
        <v>225.72856733800523</v>
      </c>
      <c r="AC98" s="28">
        <v>225.72856733800523</v>
      </c>
      <c r="AD98" s="28">
        <v>225.72856733800523</v>
      </c>
      <c r="AE98" s="28">
        <v>225.72856733800523</v>
      </c>
      <c r="AF98" s="28">
        <v>225.72856733800523</v>
      </c>
      <c r="AG98" s="28">
        <v>225.72856733800523</v>
      </c>
      <c r="AH98" s="4"/>
    </row>
    <row r="99" spans="1:34" x14ac:dyDescent="0.3">
      <c r="A99" s="30"/>
      <c r="B99" t="s">
        <v>255</v>
      </c>
      <c r="C99" s="28">
        <v>872.88119945195012</v>
      </c>
      <c r="D99" s="31">
        <v>850.89328777811033</v>
      </c>
      <c r="E99" s="29">
        <v>789.87424647619991</v>
      </c>
      <c r="F99" s="31">
        <v>657.72983083446934</v>
      </c>
      <c r="G99" s="28">
        <v>556.1418773779327</v>
      </c>
      <c r="H99" s="28">
        <v>556.1418773779327</v>
      </c>
      <c r="I99" s="28">
        <v>556.1418773779327</v>
      </c>
      <c r="J99" s="28">
        <v>556.1418773779327</v>
      </c>
      <c r="K99" s="28">
        <v>556.1418773779327</v>
      </c>
      <c r="L99" s="28">
        <v>556.1418773779327</v>
      </c>
      <c r="M99" s="28">
        <v>556.1418773779327</v>
      </c>
      <c r="N99" s="28">
        <v>556.1418773779327</v>
      </c>
      <c r="O99" s="28">
        <v>556.1418773779327</v>
      </c>
      <c r="P99" s="28">
        <v>556.1418773779327</v>
      </c>
      <c r="Q99" s="28">
        <v>556.1418773779327</v>
      </c>
      <c r="R99" s="28">
        <v>556.1418773779327</v>
      </c>
      <c r="S99" s="28">
        <v>556.1418773779327</v>
      </c>
      <c r="T99" s="28">
        <v>556.1418773779327</v>
      </c>
      <c r="U99" s="28">
        <v>556.1418773779327</v>
      </c>
      <c r="V99" s="28">
        <v>556.1418773779327</v>
      </c>
      <c r="W99" s="28">
        <v>556.1418773779327</v>
      </c>
      <c r="X99" s="28">
        <v>556.1418773779327</v>
      </c>
      <c r="Y99" s="28">
        <v>556.1418773779327</v>
      </c>
      <c r="Z99" s="28">
        <v>556.1418773779327</v>
      </c>
      <c r="AA99" s="28">
        <v>556.1418773779327</v>
      </c>
      <c r="AB99" s="28">
        <v>556.1418773779327</v>
      </c>
      <c r="AC99" s="28">
        <v>556.1418773779327</v>
      </c>
      <c r="AD99" s="28">
        <v>556.1418773779327</v>
      </c>
      <c r="AE99" s="28">
        <v>556.1418773779327</v>
      </c>
      <c r="AF99" s="28">
        <v>556.1418773779327</v>
      </c>
      <c r="AG99" s="28">
        <v>556.1418773779327</v>
      </c>
      <c r="AH99" s="4"/>
    </row>
    <row r="100" spans="1:34" x14ac:dyDescent="0.3">
      <c r="A100" t="s">
        <v>260</v>
      </c>
      <c r="C100" s="28">
        <v>0</v>
      </c>
      <c r="D100" s="31">
        <v>0</v>
      </c>
      <c r="E100" s="29">
        <v>0</v>
      </c>
      <c r="F100" s="31">
        <v>66.20678776231216</v>
      </c>
      <c r="G100" s="28">
        <v>-96.090180085935572</v>
      </c>
      <c r="H100" s="28">
        <v>-3.4438479604650638</v>
      </c>
      <c r="I100" s="28">
        <v>-320.52119729006517</v>
      </c>
      <c r="J100" s="28">
        <v>-31.596688961537438</v>
      </c>
      <c r="K100" s="28">
        <v>-20.499615845939843</v>
      </c>
      <c r="L100" s="28">
        <v>-616.14804756394005</v>
      </c>
      <c r="M100" s="28">
        <v>-84.618285731266951</v>
      </c>
      <c r="N100" s="28">
        <v>-65.989357894337445</v>
      </c>
      <c r="O100" s="28">
        <v>-103.13971157129708</v>
      </c>
      <c r="P100" s="28">
        <v>-216.46875710201857</v>
      </c>
      <c r="Q100" s="28">
        <v>-369.35989682430954</v>
      </c>
      <c r="R100" s="28">
        <v>-569.07145207605936</v>
      </c>
      <c r="S100" s="28">
        <v>-824.71982877961273</v>
      </c>
      <c r="T100" s="28">
        <v>-1156.8857383898066</v>
      </c>
      <c r="U100" s="28">
        <v>-1504.0934442877842</v>
      </c>
      <c r="V100" s="28">
        <v>-1552.9437240132975</v>
      </c>
      <c r="W100" s="28">
        <v>-1747.5730754045944</v>
      </c>
      <c r="X100" s="28">
        <v>-1794.6435906764746</v>
      </c>
      <c r="Y100" s="28">
        <v>-1842.1721734997991</v>
      </c>
      <c r="Z100" s="28">
        <v>-1896.349478121243</v>
      </c>
      <c r="AA100" s="28">
        <v>-1934.2216180081232</v>
      </c>
      <c r="AB100" s="28">
        <v>-1963.1262558165399</v>
      </c>
      <c r="AC100" s="28">
        <v>-2013.3728780509991</v>
      </c>
      <c r="AD100" s="28">
        <v>-2032.0559556746011</v>
      </c>
      <c r="AE100" s="28">
        <v>-2061.8686302146889</v>
      </c>
      <c r="AF100" s="28">
        <v>-2142.6575779462655</v>
      </c>
      <c r="AG100" s="28">
        <v>-2233.4775156109827</v>
      </c>
      <c r="AH100" s="4"/>
    </row>
    <row r="101" spans="1:34" x14ac:dyDescent="0.3">
      <c r="A101" s="30"/>
      <c r="C101" s="28"/>
      <c r="D101" s="28"/>
      <c r="E101" s="29"/>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37"/>
    </row>
    <row r="102" spans="1:34" x14ac:dyDescent="0.3">
      <c r="A102" s="8" t="s">
        <v>261</v>
      </c>
      <c r="B102" s="8"/>
      <c r="C102" s="25"/>
      <c r="D102" s="26"/>
      <c r="E102" s="27"/>
      <c r="F102" s="38"/>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4" x14ac:dyDescent="0.3">
      <c r="A103" s="30"/>
      <c r="B103" t="s">
        <v>246</v>
      </c>
      <c r="C103" s="28">
        <v>5100.5</v>
      </c>
      <c r="D103" s="31">
        <v>5100.5</v>
      </c>
      <c r="E103" s="29">
        <v>5100.5</v>
      </c>
      <c r="F103" s="31">
        <v>5100.5</v>
      </c>
      <c r="G103" s="28">
        <v>5100.5</v>
      </c>
      <c r="H103" s="28">
        <v>5100.5</v>
      </c>
      <c r="I103" s="28">
        <v>5100.5</v>
      </c>
      <c r="J103" s="28">
        <v>5100.5</v>
      </c>
      <c r="K103" s="28">
        <v>5101.1094811863431</v>
      </c>
      <c r="L103" s="28">
        <v>5103.4477426867143</v>
      </c>
      <c r="M103" s="28">
        <v>5103.7127741636978</v>
      </c>
      <c r="N103" s="28">
        <v>5103.8540846307906</v>
      </c>
      <c r="O103" s="28">
        <v>5104.0397644810555</v>
      </c>
      <c r="P103" s="28">
        <v>5104.2110277975107</v>
      </c>
      <c r="Q103" s="28">
        <v>5104.3562292293145</v>
      </c>
      <c r="R103" s="28">
        <v>5104.5300779749678</v>
      </c>
      <c r="S103" s="28">
        <v>5104.7460391530949</v>
      </c>
      <c r="T103" s="28">
        <v>5105.2752499741964</v>
      </c>
      <c r="U103" s="28">
        <v>5106.1702398838315</v>
      </c>
      <c r="V103" s="28">
        <v>5106.0163598664667</v>
      </c>
      <c r="W103" s="28">
        <v>5105.8377974176801</v>
      </c>
      <c r="X103" s="28">
        <v>5105.1486041458456</v>
      </c>
      <c r="Y103" s="28">
        <v>5104.7451659627441</v>
      </c>
      <c r="Z103" s="28">
        <v>5103.8635406483909</v>
      </c>
      <c r="AA103" s="28">
        <v>5102.888836486989</v>
      </c>
      <c r="AB103" s="28">
        <v>5101.8849975288476</v>
      </c>
      <c r="AC103" s="28">
        <v>5100.7224256609443</v>
      </c>
      <c r="AD103" s="28">
        <v>5099.6167475409738</v>
      </c>
      <c r="AE103" s="28">
        <v>5098.5046498223801</v>
      </c>
      <c r="AF103" s="28">
        <v>5097.9535080412779</v>
      </c>
      <c r="AG103" s="28">
        <v>5098.1300554273803</v>
      </c>
    </row>
    <row r="104" spans="1:34" x14ac:dyDescent="0.3">
      <c r="A104" s="30"/>
      <c r="B104" t="s">
        <v>247</v>
      </c>
      <c r="C104" s="28">
        <v>985.89007802829622</v>
      </c>
      <c r="D104" s="31">
        <v>1003.5989938108195</v>
      </c>
      <c r="E104" s="29">
        <v>1011.9387556241982</v>
      </c>
      <c r="F104" s="31">
        <v>977.13302147912361</v>
      </c>
      <c r="G104" s="28">
        <v>1045.3609258859876</v>
      </c>
      <c r="H104" s="28">
        <v>1202.6274652476195</v>
      </c>
      <c r="I104" s="28">
        <v>1312.7451085833395</v>
      </c>
      <c r="J104" s="28">
        <v>1312.7451085833395</v>
      </c>
      <c r="K104" s="28">
        <v>1313.5137140631409</v>
      </c>
      <c r="L104" s="28">
        <v>1317.032824388195</v>
      </c>
      <c r="M104" s="28">
        <v>1317.5092371815922</v>
      </c>
      <c r="N104" s="28">
        <v>1317.7774667465292</v>
      </c>
      <c r="O104" s="28">
        <v>1318.1206471354651</v>
      </c>
      <c r="P104" s="28">
        <v>1318.4833829103422</v>
      </c>
      <c r="Q104" s="28">
        <v>1318.8367110983977</v>
      </c>
      <c r="R104" s="28">
        <v>1319.198259543329</v>
      </c>
      <c r="S104" s="28">
        <v>1319.6493669334045</v>
      </c>
      <c r="T104" s="28">
        <v>1320.7251803781592</v>
      </c>
      <c r="U104" s="28">
        <v>1322.7947240820454</v>
      </c>
      <c r="V104" s="28">
        <v>1322.5157420722326</v>
      </c>
      <c r="W104" s="28">
        <v>1322.1586419053567</v>
      </c>
      <c r="X104" s="28">
        <v>1320.4767346826275</v>
      </c>
      <c r="Y104" s="28">
        <v>1319.4910147109003</v>
      </c>
      <c r="Z104" s="28">
        <v>1317.2228019105964</v>
      </c>
      <c r="AA104" s="28">
        <v>1314.6497503852361</v>
      </c>
      <c r="AB104" s="28">
        <v>1311.9224506706828</v>
      </c>
      <c r="AC104" s="28">
        <v>1308.6974074599957</v>
      </c>
      <c r="AD104" s="28">
        <v>1305.5526768898244</v>
      </c>
      <c r="AE104" s="28">
        <v>1302.3229126413444</v>
      </c>
      <c r="AF104" s="28">
        <v>1300.5966252742494</v>
      </c>
      <c r="AG104" s="28">
        <v>1300.9511726155133</v>
      </c>
    </row>
    <row r="105" spans="1:34" x14ac:dyDescent="0.3">
      <c r="A105" s="30"/>
      <c r="B105" t="s">
        <v>248</v>
      </c>
      <c r="C105" s="28">
        <v>650.87069244975157</v>
      </c>
      <c r="D105" s="31">
        <v>746.14734082280154</v>
      </c>
      <c r="E105" s="29">
        <v>809.05117553261266</v>
      </c>
      <c r="F105" s="31">
        <v>911.53631668559319</v>
      </c>
      <c r="G105" s="28">
        <v>1102.3887447651257</v>
      </c>
      <c r="H105" s="28">
        <v>1139.0159336511995</v>
      </c>
      <c r="I105" s="28">
        <v>1170.2088950931343</v>
      </c>
      <c r="J105" s="28">
        <v>1288.742148572486</v>
      </c>
      <c r="K105" s="28">
        <v>1291.3731304950416</v>
      </c>
      <c r="L105" s="28">
        <v>1325.7132250247655</v>
      </c>
      <c r="M105" s="28">
        <v>1331.6744660016932</v>
      </c>
      <c r="N105" s="28">
        <v>1335.446729129199</v>
      </c>
      <c r="O105" s="28">
        <v>1341.0677319077859</v>
      </c>
      <c r="P105" s="28">
        <v>1345.2682393950449</v>
      </c>
      <c r="Q105" s="28">
        <v>1347.90826955187</v>
      </c>
      <c r="R105" s="28">
        <v>1350.8022418511093</v>
      </c>
      <c r="S105" s="28">
        <v>1353.6175273230201</v>
      </c>
      <c r="T105" s="28">
        <v>1361.8475279986239</v>
      </c>
      <c r="U105" s="28">
        <v>1376.9721587586407</v>
      </c>
      <c r="V105" s="28">
        <v>1368.9295062952083</v>
      </c>
      <c r="W105" s="28">
        <v>1361.0915680405499</v>
      </c>
      <c r="X105" s="28">
        <v>1345.1868165169724</v>
      </c>
      <c r="Y105" s="28">
        <v>1336.9110153895372</v>
      </c>
      <c r="Z105" s="28">
        <v>1321.3974242307931</v>
      </c>
      <c r="AA105" s="28">
        <v>1306.1302273193464</v>
      </c>
      <c r="AB105" s="28">
        <v>1291.7353554895722</v>
      </c>
      <c r="AC105" s="28">
        <v>1275.6571581271951</v>
      </c>
      <c r="AD105" s="28">
        <v>1262.0475295494534</v>
      </c>
      <c r="AE105" s="28">
        <v>1248.7007790286552</v>
      </c>
      <c r="AF105" s="28">
        <v>1245.8085840194149</v>
      </c>
      <c r="AG105" s="28">
        <v>1253.7624403526211</v>
      </c>
    </row>
    <row r="106" spans="1:34" x14ac:dyDescent="0.3">
      <c r="A106" s="30"/>
      <c r="B106" t="s">
        <v>249</v>
      </c>
      <c r="C106" s="28">
        <v>0</v>
      </c>
      <c r="D106" s="31">
        <v>0</v>
      </c>
      <c r="E106" s="29">
        <v>0</v>
      </c>
      <c r="F106" s="31">
        <v>0</v>
      </c>
      <c r="G106" s="28">
        <v>0</v>
      </c>
      <c r="H106" s="28">
        <v>0</v>
      </c>
      <c r="I106" s="28">
        <v>0</v>
      </c>
      <c r="J106" s="28">
        <v>0</v>
      </c>
      <c r="K106" s="28">
        <v>0</v>
      </c>
      <c r="L106" s="28">
        <v>0</v>
      </c>
      <c r="M106" s="28">
        <v>0</v>
      </c>
      <c r="N106" s="28">
        <v>0</v>
      </c>
      <c r="O106" s="28">
        <v>0</v>
      </c>
      <c r="P106" s="28">
        <v>0</v>
      </c>
      <c r="Q106" s="28">
        <v>0</v>
      </c>
      <c r="R106" s="28">
        <v>0</v>
      </c>
      <c r="S106" s="28">
        <v>0</v>
      </c>
      <c r="T106" s="28">
        <v>0</v>
      </c>
      <c r="U106" s="28">
        <v>0</v>
      </c>
      <c r="V106" s="28">
        <v>0</v>
      </c>
      <c r="W106" s="28">
        <v>0</v>
      </c>
      <c r="X106" s="28">
        <v>0</v>
      </c>
      <c r="Y106" s="28">
        <v>0</v>
      </c>
      <c r="Z106" s="28">
        <v>0</v>
      </c>
      <c r="AA106" s="28">
        <v>0</v>
      </c>
      <c r="AB106" s="28">
        <v>0</v>
      </c>
      <c r="AC106" s="28">
        <v>0</v>
      </c>
      <c r="AD106" s="28">
        <v>0</v>
      </c>
      <c r="AE106" s="28">
        <v>0</v>
      </c>
      <c r="AF106" s="28">
        <v>0</v>
      </c>
      <c r="AG106" s="28">
        <v>0</v>
      </c>
    </row>
    <row r="107" spans="1:34" x14ac:dyDescent="0.3">
      <c r="A107" s="30"/>
      <c r="B107" t="s">
        <v>250</v>
      </c>
      <c r="C107" s="28">
        <v>129.85463904123424</v>
      </c>
      <c r="D107" s="31">
        <v>169.55571465312741</v>
      </c>
      <c r="E107" s="29">
        <v>229.35553434048271</v>
      </c>
      <c r="F107" s="31">
        <v>298.75769483470077</v>
      </c>
      <c r="G107" s="28">
        <v>346.97784249873223</v>
      </c>
      <c r="H107" s="28">
        <v>394.23054048514825</v>
      </c>
      <c r="I107" s="28">
        <v>440.56950690035239</v>
      </c>
      <c r="J107" s="28">
        <v>487.23780050420555</v>
      </c>
      <c r="K107" s="28">
        <v>534.23072373394996</v>
      </c>
      <c r="L107" s="28">
        <v>581.5433966354052</v>
      </c>
      <c r="M107" s="28">
        <v>629.17082129506116</v>
      </c>
      <c r="N107" s="28">
        <v>677.10762512146209</v>
      </c>
      <c r="O107" s="28">
        <v>725.34780413072986</v>
      </c>
      <c r="P107" s="28">
        <v>773.88658585778126</v>
      </c>
      <c r="Q107" s="28">
        <v>822.71837418369046</v>
      </c>
      <c r="R107" s="28">
        <v>871.83848379371102</v>
      </c>
      <c r="S107" s="28">
        <v>921.2421769397389</v>
      </c>
      <c r="T107" s="28">
        <v>970.9253702121498</v>
      </c>
      <c r="U107" s="28">
        <v>1020.8847632377298</v>
      </c>
      <c r="V107" s="28">
        <v>1071.1168754561681</v>
      </c>
      <c r="W107" s="28">
        <v>1121.6175967490467</v>
      </c>
      <c r="X107" s="28">
        <v>1172.3836007714488</v>
      </c>
      <c r="Y107" s="28">
        <v>1223.4120882838504</v>
      </c>
      <c r="Z107" s="28">
        <v>1274.6989247153424</v>
      </c>
      <c r="AA107" s="28">
        <v>1326.2399892798114</v>
      </c>
      <c r="AB107" s="28">
        <v>1378.0325240975094</v>
      </c>
      <c r="AC107" s="28">
        <v>1430.0712806148827</v>
      </c>
      <c r="AD107" s="28">
        <v>1482.3509606634598</v>
      </c>
      <c r="AE107" s="28">
        <v>1534.8674371363466</v>
      </c>
      <c r="AF107" s="28">
        <v>1587.6167908181451</v>
      </c>
      <c r="AG107" s="28">
        <v>1640.5936406803435</v>
      </c>
    </row>
    <row r="108" spans="1:34" x14ac:dyDescent="0.3">
      <c r="A108" s="30"/>
      <c r="B108" t="s">
        <v>251</v>
      </c>
      <c r="C108" s="28">
        <v>0</v>
      </c>
      <c r="D108" s="31">
        <v>0</v>
      </c>
      <c r="E108" s="29">
        <v>0</v>
      </c>
      <c r="F108" s="31">
        <v>0</v>
      </c>
      <c r="G108" s="28">
        <v>63.34503396935142</v>
      </c>
      <c r="H108" s="28">
        <v>230.78695989831027</v>
      </c>
      <c r="I108" s="28">
        <v>309.79387468118586</v>
      </c>
      <c r="J108" s="28">
        <v>310.93967414097295</v>
      </c>
      <c r="K108" s="28">
        <v>442.49775624636561</v>
      </c>
      <c r="L108" s="28">
        <v>729.96311214518153</v>
      </c>
      <c r="M108" s="28">
        <v>745.89612897327095</v>
      </c>
      <c r="N108" s="28">
        <v>747.48820819927948</v>
      </c>
      <c r="O108" s="28">
        <v>745.03285142599782</v>
      </c>
      <c r="P108" s="28">
        <v>742.30938594355746</v>
      </c>
      <c r="Q108" s="28">
        <v>740.36156295296405</v>
      </c>
      <c r="R108" s="28">
        <v>736.02778479927554</v>
      </c>
      <c r="S108" s="28">
        <v>732.96401103945857</v>
      </c>
      <c r="T108" s="28">
        <v>733.63253473240195</v>
      </c>
      <c r="U108" s="28">
        <v>737.92493850114943</v>
      </c>
      <c r="V108" s="28">
        <v>734.49236398313292</v>
      </c>
      <c r="W108" s="28">
        <v>727.01099271497083</v>
      </c>
      <c r="X108" s="28">
        <v>725.90013360047669</v>
      </c>
      <c r="Y108" s="28">
        <v>726.07470479056701</v>
      </c>
      <c r="Z108" s="28">
        <v>722.0026026639639</v>
      </c>
      <c r="AA108" s="28">
        <v>718.24301725726855</v>
      </c>
      <c r="AB108" s="28">
        <v>714.75013602268473</v>
      </c>
      <c r="AC108" s="28">
        <v>709.70590457639901</v>
      </c>
      <c r="AD108" s="28">
        <v>706.4529180252548</v>
      </c>
      <c r="AE108" s="28">
        <v>702.74768618764892</v>
      </c>
      <c r="AF108" s="28">
        <v>706.66095797392518</v>
      </c>
      <c r="AG108" s="28">
        <v>711.88855707023686</v>
      </c>
    </row>
    <row r="109" spans="1:34" x14ac:dyDescent="0.3">
      <c r="A109" s="30"/>
      <c r="B109" t="s">
        <v>252</v>
      </c>
      <c r="C109" s="28">
        <v>28.168845634671221</v>
      </c>
      <c r="D109" s="31">
        <v>27.255816397753435</v>
      </c>
      <c r="E109" s="29">
        <v>27.379198723678247</v>
      </c>
      <c r="F109" s="31">
        <v>24.546155702678487</v>
      </c>
      <c r="G109" s="28">
        <v>24.546155702678487</v>
      </c>
      <c r="H109" s="28">
        <v>24.546155702678487</v>
      </c>
      <c r="I109" s="28">
        <v>24.546155702678487</v>
      </c>
      <c r="J109" s="28">
        <v>24.546155702678487</v>
      </c>
      <c r="K109" s="28">
        <v>24.546155702678487</v>
      </c>
      <c r="L109" s="28">
        <v>103.85110274527501</v>
      </c>
      <c r="M109" s="28">
        <v>183.15604978787152</v>
      </c>
      <c r="N109" s="28">
        <v>262.46099683046805</v>
      </c>
      <c r="O109" s="28">
        <v>341.76594387306454</v>
      </c>
      <c r="P109" s="28">
        <v>421.0708909156611</v>
      </c>
      <c r="Q109" s="28">
        <v>500.37583795825765</v>
      </c>
      <c r="R109" s="28">
        <v>579.68078500085426</v>
      </c>
      <c r="S109" s="28">
        <v>658.98573204345075</v>
      </c>
      <c r="T109" s="28">
        <v>738.29067908604725</v>
      </c>
      <c r="U109" s="28">
        <v>817.59562612864374</v>
      </c>
      <c r="V109" s="28">
        <v>896.90057317124024</v>
      </c>
      <c r="W109" s="28">
        <v>976.20552021383685</v>
      </c>
      <c r="X109" s="28">
        <v>1055.5104672564335</v>
      </c>
      <c r="Y109" s="28">
        <v>1134.81541429903</v>
      </c>
      <c r="Z109" s="28">
        <v>1214.1203613416262</v>
      </c>
      <c r="AA109" s="28">
        <v>1293.4253083842227</v>
      </c>
      <c r="AB109" s="28">
        <v>1372.730255426819</v>
      </c>
      <c r="AC109" s="28">
        <v>1452.0352024694155</v>
      </c>
      <c r="AD109" s="28">
        <v>1531.3401495120117</v>
      </c>
      <c r="AE109" s="28">
        <v>1610.6450965546087</v>
      </c>
      <c r="AF109" s="28">
        <v>1689.9500435972052</v>
      </c>
      <c r="AG109" s="28">
        <v>1769.2549906398015</v>
      </c>
    </row>
    <row r="110" spans="1:34" x14ac:dyDescent="0.3">
      <c r="A110" s="30"/>
      <c r="B110" t="s">
        <v>262</v>
      </c>
      <c r="C110" s="28">
        <v>780</v>
      </c>
      <c r="D110" s="31">
        <v>780</v>
      </c>
      <c r="E110" s="29">
        <v>780</v>
      </c>
      <c r="F110" s="31">
        <v>780</v>
      </c>
      <c r="G110" s="28">
        <v>780</v>
      </c>
      <c r="H110" s="28">
        <v>400</v>
      </c>
      <c r="I110" s="28">
        <v>400</v>
      </c>
      <c r="J110" s="28">
        <v>400</v>
      </c>
      <c r="K110" s="28">
        <v>400</v>
      </c>
      <c r="L110" s="28">
        <v>400</v>
      </c>
      <c r="M110" s="28">
        <v>400</v>
      </c>
      <c r="N110" s="28">
        <v>400</v>
      </c>
      <c r="O110" s="28">
        <v>400</v>
      </c>
      <c r="P110" s="28">
        <v>400</v>
      </c>
      <c r="Q110" s="28">
        <v>400</v>
      </c>
      <c r="R110" s="28">
        <v>400</v>
      </c>
      <c r="S110" s="28">
        <v>400</v>
      </c>
      <c r="T110" s="28">
        <v>400</v>
      </c>
      <c r="U110" s="28">
        <v>400</v>
      </c>
      <c r="V110" s="28">
        <v>400</v>
      </c>
      <c r="W110" s="28">
        <v>400</v>
      </c>
      <c r="X110" s="28">
        <v>400</v>
      </c>
      <c r="Y110" s="28">
        <v>400</v>
      </c>
      <c r="Z110" s="28">
        <v>400</v>
      </c>
      <c r="AA110" s="28">
        <v>400</v>
      </c>
      <c r="AB110" s="28">
        <v>400</v>
      </c>
      <c r="AC110" s="28">
        <v>400</v>
      </c>
      <c r="AD110" s="28">
        <v>400</v>
      </c>
      <c r="AE110" s="28">
        <v>400</v>
      </c>
      <c r="AF110" s="28">
        <v>400</v>
      </c>
      <c r="AG110" s="28">
        <v>400</v>
      </c>
    </row>
    <row r="111" spans="1:34" x14ac:dyDescent="0.3">
      <c r="A111" s="30"/>
      <c r="B111" t="s">
        <v>263</v>
      </c>
      <c r="C111" s="28">
        <v>750</v>
      </c>
      <c r="D111" s="31">
        <v>750</v>
      </c>
      <c r="E111" s="29">
        <v>750</v>
      </c>
      <c r="F111" s="31">
        <v>750</v>
      </c>
      <c r="G111" s="28">
        <v>750</v>
      </c>
      <c r="H111" s="28">
        <v>750</v>
      </c>
      <c r="I111" s="28">
        <v>750</v>
      </c>
      <c r="J111" s="28">
        <v>750</v>
      </c>
      <c r="K111" s="28">
        <v>750</v>
      </c>
      <c r="L111" s="28">
        <v>750</v>
      </c>
      <c r="M111" s="28">
        <v>750</v>
      </c>
      <c r="N111" s="28">
        <v>750</v>
      </c>
      <c r="O111" s="28">
        <v>750</v>
      </c>
      <c r="P111" s="28">
        <v>750</v>
      </c>
      <c r="Q111" s="28">
        <v>750</v>
      </c>
      <c r="R111" s="28">
        <v>750</v>
      </c>
      <c r="S111" s="28">
        <v>750</v>
      </c>
      <c r="T111" s="28">
        <v>750</v>
      </c>
      <c r="U111" s="28">
        <v>750</v>
      </c>
      <c r="V111" s="28">
        <v>750</v>
      </c>
      <c r="W111" s="28">
        <v>750</v>
      </c>
      <c r="X111" s="28">
        <v>750</v>
      </c>
      <c r="Y111" s="28">
        <v>750</v>
      </c>
      <c r="Z111" s="28">
        <v>750</v>
      </c>
      <c r="AA111" s="28">
        <v>750</v>
      </c>
      <c r="AB111" s="28">
        <v>750</v>
      </c>
      <c r="AC111" s="28">
        <v>750</v>
      </c>
      <c r="AD111" s="28">
        <v>750</v>
      </c>
      <c r="AE111" s="28">
        <v>750</v>
      </c>
      <c r="AF111" s="28">
        <v>750</v>
      </c>
      <c r="AG111" s="28">
        <v>750</v>
      </c>
    </row>
    <row r="112" spans="1:34" x14ac:dyDescent="0.3">
      <c r="A112" s="30"/>
      <c r="B112" t="s">
        <v>264</v>
      </c>
      <c r="C112" s="28">
        <v>605</v>
      </c>
      <c r="D112" s="31">
        <v>605</v>
      </c>
      <c r="E112" s="29">
        <v>605</v>
      </c>
      <c r="F112" s="31">
        <v>605</v>
      </c>
      <c r="G112" s="28">
        <v>605</v>
      </c>
      <c r="H112" s="28">
        <v>605</v>
      </c>
      <c r="I112" s="28">
        <v>605</v>
      </c>
      <c r="J112" s="28">
        <v>605</v>
      </c>
      <c r="K112" s="28">
        <v>605</v>
      </c>
      <c r="L112" s="28">
        <v>605</v>
      </c>
      <c r="M112" s="28">
        <v>605</v>
      </c>
      <c r="N112" s="28">
        <v>605</v>
      </c>
      <c r="O112" s="28">
        <v>605</v>
      </c>
      <c r="P112" s="28">
        <v>605</v>
      </c>
      <c r="Q112" s="28">
        <v>605</v>
      </c>
      <c r="R112" s="28">
        <v>605</v>
      </c>
      <c r="S112" s="28">
        <v>605</v>
      </c>
      <c r="T112" s="28">
        <v>605</v>
      </c>
      <c r="U112" s="28">
        <v>605</v>
      </c>
      <c r="V112" s="28">
        <v>605</v>
      </c>
      <c r="W112" s="28">
        <v>605</v>
      </c>
      <c r="X112" s="28">
        <v>605</v>
      </c>
      <c r="Y112" s="28">
        <v>605</v>
      </c>
      <c r="Z112" s="28">
        <v>605</v>
      </c>
      <c r="AA112" s="28">
        <v>605</v>
      </c>
      <c r="AB112" s="28">
        <v>605</v>
      </c>
      <c r="AC112" s="28">
        <v>605</v>
      </c>
      <c r="AD112" s="28">
        <v>605</v>
      </c>
      <c r="AE112" s="28">
        <v>605</v>
      </c>
      <c r="AF112" s="28">
        <v>605</v>
      </c>
      <c r="AG112" s="28">
        <v>605</v>
      </c>
    </row>
    <row r="113" spans="1:34" x14ac:dyDescent="0.3">
      <c r="A113" s="30"/>
      <c r="B113" t="s">
        <v>265</v>
      </c>
      <c r="C113" s="28">
        <v>6895.2842551539534</v>
      </c>
      <c r="D113" s="31">
        <v>7047.0578656845018</v>
      </c>
      <c r="E113" s="29">
        <v>7178.2246642209711</v>
      </c>
      <c r="F113" s="31">
        <v>7312.4731887020953</v>
      </c>
      <c r="G113" s="28">
        <v>7683.1187028218765</v>
      </c>
      <c r="H113" s="28">
        <v>8091.7070549849568</v>
      </c>
      <c r="I113" s="28">
        <v>8358.3635409606904</v>
      </c>
      <c r="J113" s="28">
        <v>8524.7108875036847</v>
      </c>
      <c r="K113" s="28">
        <v>8707.2709614275209</v>
      </c>
      <c r="L113" s="28">
        <v>9161.5514036255336</v>
      </c>
      <c r="M113" s="28">
        <v>9311.1194774031883</v>
      </c>
      <c r="N113" s="28">
        <v>9444.1351106577276</v>
      </c>
      <c r="O113" s="28">
        <v>9575.3747429540963</v>
      </c>
      <c r="P113" s="28">
        <v>9705.2295128199003</v>
      </c>
      <c r="Q113" s="28">
        <v>9834.5569849744952</v>
      </c>
      <c r="R113" s="28">
        <v>9962.0776329632426</v>
      </c>
      <c r="S113" s="28">
        <v>10091.204853432166</v>
      </c>
      <c r="T113" s="28">
        <v>10230.696542381582</v>
      </c>
      <c r="U113" s="28">
        <v>10382.342450592041</v>
      </c>
      <c r="V113" s="28">
        <v>10499.971420844449</v>
      </c>
      <c r="W113" s="28">
        <v>10613.922117041438</v>
      </c>
      <c r="X113" s="28">
        <v>10724.606356973805</v>
      </c>
      <c r="Y113" s="28">
        <v>10845.449403436629</v>
      </c>
      <c r="Z113" s="28">
        <v>10953.305655510712</v>
      </c>
      <c r="AA113" s="28">
        <v>11061.577129112875</v>
      </c>
      <c r="AB113" s="28">
        <v>11171.055719236114</v>
      </c>
      <c r="AC113" s="28">
        <v>11276.889378908831</v>
      </c>
      <c r="AD113" s="28">
        <v>11387.36098218098</v>
      </c>
      <c r="AE113" s="28">
        <v>11497.788561370984</v>
      </c>
      <c r="AF113" s="28">
        <v>11628.58650972422</v>
      </c>
      <c r="AG113" s="28">
        <v>11774.580856785895</v>
      </c>
      <c r="AH113" s="37"/>
    </row>
    <row r="114" spans="1:34" x14ac:dyDescent="0.3">
      <c r="A114" s="30"/>
      <c r="B114" t="s">
        <v>266</v>
      </c>
      <c r="C114" s="28">
        <v>2135</v>
      </c>
      <c r="D114" s="31">
        <v>2135</v>
      </c>
      <c r="E114" s="29">
        <v>2135</v>
      </c>
      <c r="F114" s="31">
        <v>2135</v>
      </c>
      <c r="G114" s="28">
        <v>2135</v>
      </c>
      <c r="H114" s="28">
        <v>1755</v>
      </c>
      <c r="I114" s="28">
        <v>1755</v>
      </c>
      <c r="J114" s="28">
        <v>1755</v>
      </c>
      <c r="K114" s="28">
        <v>1755</v>
      </c>
      <c r="L114" s="28">
        <v>1755</v>
      </c>
      <c r="M114" s="28">
        <v>1755</v>
      </c>
      <c r="N114" s="28">
        <v>1755</v>
      </c>
      <c r="O114" s="28">
        <v>1755</v>
      </c>
      <c r="P114" s="28">
        <v>1755</v>
      </c>
      <c r="Q114" s="28">
        <v>1755</v>
      </c>
      <c r="R114" s="28">
        <v>1755</v>
      </c>
      <c r="S114" s="28">
        <v>1755</v>
      </c>
      <c r="T114" s="28">
        <v>1755</v>
      </c>
      <c r="U114" s="28">
        <v>1755</v>
      </c>
      <c r="V114" s="28">
        <v>1755</v>
      </c>
      <c r="W114" s="28">
        <v>1755</v>
      </c>
      <c r="X114" s="28">
        <v>1755</v>
      </c>
      <c r="Y114" s="28">
        <v>1755</v>
      </c>
      <c r="Z114" s="28">
        <v>1755</v>
      </c>
      <c r="AA114" s="28">
        <v>1755</v>
      </c>
      <c r="AB114" s="28">
        <v>1755</v>
      </c>
      <c r="AC114" s="28">
        <v>1755</v>
      </c>
      <c r="AD114" s="28">
        <v>1755</v>
      </c>
      <c r="AE114" s="28">
        <v>1755</v>
      </c>
      <c r="AF114" s="28">
        <v>1755</v>
      </c>
      <c r="AG114" s="28">
        <v>1755</v>
      </c>
    </row>
    <row r="115" spans="1:34" x14ac:dyDescent="0.3">
      <c r="A115" s="30" t="s">
        <v>123</v>
      </c>
      <c r="C115" s="28">
        <v>9030.2842551539543</v>
      </c>
      <c r="D115" s="31">
        <v>9182.0578656845028</v>
      </c>
      <c r="E115" s="29">
        <v>9313.224664220972</v>
      </c>
      <c r="F115" s="31">
        <v>9447.4731887020953</v>
      </c>
      <c r="G115" s="28">
        <v>9818.1187028218774</v>
      </c>
      <c r="H115" s="28">
        <v>9846.7070549849559</v>
      </c>
      <c r="I115" s="28">
        <v>10113.36354096069</v>
      </c>
      <c r="J115" s="28">
        <v>10279.710887503685</v>
      </c>
      <c r="K115" s="28">
        <v>10462.270961427521</v>
      </c>
      <c r="L115" s="28">
        <v>10916.551403625534</v>
      </c>
      <c r="M115" s="28">
        <v>11066.119477403188</v>
      </c>
      <c r="N115" s="28">
        <v>11199.135110657728</v>
      </c>
      <c r="O115" s="28">
        <v>11330.374742954096</v>
      </c>
      <c r="P115" s="28">
        <v>11460.2295128199</v>
      </c>
      <c r="Q115" s="28">
        <v>11589.556984974495</v>
      </c>
      <c r="R115" s="28">
        <v>11717.077632963243</v>
      </c>
      <c r="S115" s="28">
        <v>11846.204853432166</v>
      </c>
      <c r="T115" s="28">
        <v>11985.696542381582</v>
      </c>
      <c r="U115" s="28">
        <v>12137.342450592041</v>
      </c>
      <c r="V115" s="28">
        <v>12254.971420844449</v>
      </c>
      <c r="W115" s="28">
        <v>12368.922117041438</v>
      </c>
      <c r="X115" s="28">
        <v>12479.606356973805</v>
      </c>
      <c r="Y115" s="28">
        <v>12600.449403436629</v>
      </c>
      <c r="Z115" s="28">
        <v>12708.305655510712</v>
      </c>
      <c r="AA115" s="28">
        <v>12816.577129112875</v>
      </c>
      <c r="AB115" s="28">
        <v>12926.055719236114</v>
      </c>
      <c r="AC115" s="28">
        <v>13031.889378908831</v>
      </c>
      <c r="AD115" s="28">
        <v>13142.36098218098</v>
      </c>
      <c r="AE115" s="28">
        <v>13252.788561370982</v>
      </c>
      <c r="AF115" s="28">
        <v>13383.58650972422</v>
      </c>
      <c r="AG115" s="28">
        <v>13529.580856785895</v>
      </c>
    </row>
    <row r="116" spans="1:34" x14ac:dyDescent="0.3">
      <c r="A116" s="30"/>
      <c r="B116" s="39" t="s">
        <v>243</v>
      </c>
      <c r="C116" s="40">
        <v>0</v>
      </c>
      <c r="D116" s="40">
        <v>0</v>
      </c>
      <c r="E116" s="41">
        <v>0</v>
      </c>
      <c r="F116" s="40">
        <v>0</v>
      </c>
      <c r="G116" s="42">
        <v>0</v>
      </c>
      <c r="H116" s="42">
        <v>5.318001295658914E-2</v>
      </c>
      <c r="I116" s="42">
        <v>8.7886815791458295E-2</v>
      </c>
      <c r="J116" s="42">
        <v>0.10953783446983656</v>
      </c>
      <c r="K116" s="42">
        <v>0.13329902845695862</v>
      </c>
      <c r="L116" s="42">
        <v>0.19242611730841208</v>
      </c>
      <c r="M116" s="43">
        <v>0.21189322169178193</v>
      </c>
      <c r="N116" s="40">
        <v>0</v>
      </c>
      <c r="O116" s="40">
        <v>0</v>
      </c>
      <c r="P116" s="40">
        <v>0</v>
      </c>
      <c r="Q116" s="40">
        <v>0</v>
      </c>
      <c r="R116" s="40">
        <v>0</v>
      </c>
      <c r="S116" s="40">
        <v>0</v>
      </c>
      <c r="T116" s="40">
        <v>0</v>
      </c>
      <c r="U116" s="40">
        <v>0</v>
      </c>
      <c r="V116" s="40">
        <v>0</v>
      </c>
      <c r="W116" s="40">
        <v>0</v>
      </c>
      <c r="X116" s="40">
        <v>0</v>
      </c>
      <c r="Y116" s="40">
        <v>0</v>
      </c>
      <c r="Z116" s="40">
        <v>0</v>
      </c>
      <c r="AA116" s="40">
        <v>0</v>
      </c>
      <c r="AB116" s="40">
        <v>0</v>
      </c>
      <c r="AC116" s="40">
        <v>0</v>
      </c>
      <c r="AD116" s="40">
        <v>0</v>
      </c>
      <c r="AE116" s="40">
        <v>0</v>
      </c>
      <c r="AF116" s="40">
        <v>0</v>
      </c>
      <c r="AG116" s="40">
        <v>0</v>
      </c>
    </row>
    <row r="117" spans="1:34" x14ac:dyDescent="0.3">
      <c r="A117" s="30"/>
    </row>
    <row r="118" spans="1:34" x14ac:dyDescent="0.3">
      <c r="A118" s="8" t="s">
        <v>267</v>
      </c>
      <c r="B118" s="8"/>
      <c r="C118" s="25"/>
      <c r="D118" s="26"/>
      <c r="E118" s="27"/>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4" x14ac:dyDescent="0.3">
      <c r="A119" s="30"/>
      <c r="B119" t="s">
        <v>268</v>
      </c>
      <c r="C119" s="7">
        <v>0.83823375093145525</v>
      </c>
      <c r="D119" s="44">
        <v>0.84924241483784146</v>
      </c>
      <c r="E119" s="45">
        <v>0.89885881381014732</v>
      </c>
      <c r="F119" s="44">
        <v>0.90666988209678745</v>
      </c>
      <c r="G119" s="7">
        <v>0.85959055799904005</v>
      </c>
      <c r="H119" s="7">
        <v>0.89025609366342229</v>
      </c>
      <c r="I119" s="7">
        <v>0.89647476301161166</v>
      </c>
      <c r="J119" s="7">
        <v>0.89882903154332983</v>
      </c>
      <c r="K119" s="7">
        <v>0.89618584111814026</v>
      </c>
      <c r="L119" s="7">
        <v>0.89758000309816444</v>
      </c>
      <c r="M119" s="20">
        <v>0.90851903090655228</v>
      </c>
      <c r="N119" s="7">
        <v>0.91032959679854031</v>
      </c>
      <c r="O119" s="7">
        <v>0.91174078912131817</v>
      </c>
      <c r="P119" s="7">
        <v>0.91325252811786128</v>
      </c>
      <c r="Q119" s="7">
        <v>0.91480871036553157</v>
      </c>
      <c r="R119" s="7">
        <v>0.91623498794034175</v>
      </c>
      <c r="S119" s="7">
        <v>0.91788939544606363</v>
      </c>
      <c r="T119" s="7">
        <v>0.91966716160810413</v>
      </c>
      <c r="U119" s="7">
        <v>0.92216137814289079</v>
      </c>
      <c r="V119" s="7">
        <v>0.9273132320387627</v>
      </c>
      <c r="W119" s="7">
        <v>0.9256858622796591</v>
      </c>
      <c r="X119" s="7">
        <v>0.92713407676649062</v>
      </c>
      <c r="Y119" s="7">
        <v>0.92806112309131372</v>
      </c>
      <c r="Z119" s="7">
        <v>0.92942174983155335</v>
      </c>
      <c r="AA119" s="7">
        <v>0.9303031826214041</v>
      </c>
      <c r="AB119" s="7">
        <v>0.9311876648381836</v>
      </c>
      <c r="AC119" s="7">
        <v>0.93172448361305538</v>
      </c>
      <c r="AD119" s="7">
        <v>0.93240906517666033</v>
      </c>
      <c r="AE119" s="7">
        <v>0.93289632006616174</v>
      </c>
      <c r="AF119" s="7">
        <v>0.93380665430849463</v>
      </c>
      <c r="AG119" s="7">
        <v>0.93511333428754162</v>
      </c>
    </row>
    <row r="120" spans="1:34" x14ac:dyDescent="0.3">
      <c r="A120" s="30"/>
      <c r="B120" t="s">
        <v>269</v>
      </c>
      <c r="C120" s="7">
        <v>0.81226484351783623</v>
      </c>
      <c r="D120" s="44">
        <v>0.8221404026010688</v>
      </c>
      <c r="E120" s="45">
        <v>0.8718662990374948</v>
      </c>
      <c r="F120" s="44">
        <v>0.88208117355994775</v>
      </c>
      <c r="G120" s="7">
        <v>0.83947752915194918</v>
      </c>
      <c r="H120" s="7">
        <v>0.86921392312019596</v>
      </c>
      <c r="I120" s="7">
        <v>0.88236973343349556</v>
      </c>
      <c r="J120" s="7">
        <v>0.88488261681470892</v>
      </c>
      <c r="K120" s="7">
        <v>0.88246307668836277</v>
      </c>
      <c r="L120" s="7">
        <v>0.88402821292410949</v>
      </c>
      <c r="M120" s="7">
        <v>0.89469828001541551</v>
      </c>
      <c r="N120" s="7">
        <v>0.8965781951712678</v>
      </c>
      <c r="O120" s="7">
        <v>0.89807145837559499</v>
      </c>
      <c r="P120" s="7">
        <v>0.8996694793148603</v>
      </c>
      <c r="Q120" s="7">
        <v>0.90132527033694398</v>
      </c>
      <c r="R120" s="7">
        <v>0.90284797961652541</v>
      </c>
      <c r="S120" s="7">
        <v>0.90461691154840385</v>
      </c>
      <c r="T120" s="7">
        <v>0.90652727274064482</v>
      </c>
      <c r="U120" s="7">
        <v>0.90911431519476305</v>
      </c>
      <c r="V120" s="7">
        <v>0.91431869173223013</v>
      </c>
      <c r="W120" s="7">
        <v>0.91289110100742388</v>
      </c>
      <c r="X120" s="7">
        <v>0.91448593515803622</v>
      </c>
      <c r="Y120" s="7">
        <v>0.9155452072482686</v>
      </c>
      <c r="Z120" s="7">
        <v>0.9170152099685126</v>
      </c>
      <c r="AA120" s="7">
        <v>0.91801119809880727</v>
      </c>
      <c r="AB120" s="7">
        <v>0.91901952465493331</v>
      </c>
      <c r="AC120" s="7">
        <v>0.91965041906492095</v>
      </c>
      <c r="AD120" s="7">
        <v>0.92046282857757178</v>
      </c>
      <c r="AE120" s="7">
        <v>0.92104980611670484</v>
      </c>
      <c r="AF120" s="7">
        <v>0.9220440462103231</v>
      </c>
      <c r="AG120" s="7">
        <v>0.92341938463686823</v>
      </c>
    </row>
    <row r="121" spans="1:34" x14ac:dyDescent="0.3">
      <c r="A121" s="30"/>
    </row>
    <row r="122" spans="1:34" x14ac:dyDescent="0.3">
      <c r="A122" s="8" t="s">
        <v>270</v>
      </c>
      <c r="B122" s="8"/>
      <c r="C122" s="25"/>
      <c r="D122" s="26"/>
      <c r="E122" s="27"/>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4" x14ac:dyDescent="0.3">
      <c r="A123" s="30"/>
      <c r="B123" t="s">
        <v>236</v>
      </c>
      <c r="C123" s="46">
        <v>7.1977803831056324</v>
      </c>
      <c r="D123" s="47">
        <v>7.1907962487067998</v>
      </c>
      <c r="E123" s="48">
        <v>6.7895917953963991</v>
      </c>
      <c r="F123" s="47">
        <v>7.2043864084031997</v>
      </c>
      <c r="G123" s="46">
        <v>6.9259670849912149</v>
      </c>
      <c r="H123" s="46">
        <v>6.679797387228728</v>
      </c>
      <c r="I123" s="46">
        <v>6.2742390874849132</v>
      </c>
      <c r="J123" s="46">
        <v>5.9736870256415076</v>
      </c>
      <c r="K123" s="46">
        <v>5.907940496900804</v>
      </c>
      <c r="L123" s="46">
        <v>5.8504074176481531</v>
      </c>
      <c r="M123" s="46">
        <v>5.7652338709447832</v>
      </c>
      <c r="N123" s="46">
        <v>5.7211333734899092</v>
      </c>
      <c r="O123" s="46">
        <v>5.6718293516190004</v>
      </c>
      <c r="P123" s="46">
        <v>5.6230298559916712</v>
      </c>
      <c r="Q123" s="46">
        <v>5.5616023526116978</v>
      </c>
      <c r="R123" s="46">
        <v>5.5221826563007204</v>
      </c>
      <c r="S123" s="46">
        <v>5.4737417147018155</v>
      </c>
      <c r="T123" s="46">
        <v>5.4006070470606184</v>
      </c>
      <c r="U123" s="46">
        <v>5.3427082741003531</v>
      </c>
      <c r="V123" s="46">
        <v>5.2954522901809478</v>
      </c>
      <c r="W123" s="46">
        <v>5.2493367372753932</v>
      </c>
      <c r="X123" s="46">
        <v>5.1959648526000493</v>
      </c>
      <c r="Y123" s="46">
        <v>5.1308132894528793</v>
      </c>
      <c r="Z123" s="46">
        <v>5.0859527049708717</v>
      </c>
      <c r="AA123" s="46">
        <v>5.0416987438756449</v>
      </c>
      <c r="AB123" s="46">
        <v>4.9979062919385111</v>
      </c>
      <c r="AC123" s="46">
        <v>4.9545916012691507</v>
      </c>
      <c r="AD123" s="46">
        <v>4.9117660595557497</v>
      </c>
      <c r="AE123" s="46">
        <v>4.8694014675328754</v>
      </c>
      <c r="AF123" s="46">
        <v>4.8232105441360122</v>
      </c>
      <c r="AG123" s="46">
        <v>4.7765627852125778</v>
      </c>
    </row>
    <row r="124" spans="1:34" x14ac:dyDescent="0.3">
      <c r="A124" s="30"/>
      <c r="B124" t="s">
        <v>237</v>
      </c>
      <c r="C124" s="46">
        <v>7.87591256581171</v>
      </c>
      <c r="D124" s="47">
        <v>7.6653398256312002</v>
      </c>
      <c r="E124" s="48">
        <v>7.4217349987362349</v>
      </c>
      <c r="F124" s="47">
        <v>7.6972615776503286</v>
      </c>
      <c r="G124" s="46">
        <v>7.3881712656902074</v>
      </c>
      <c r="H124" s="46">
        <v>7.1442264656009939</v>
      </c>
      <c r="I124" s="46">
        <v>6.7150317737298453</v>
      </c>
      <c r="J124" s="46">
        <v>6.4109916649025944</v>
      </c>
      <c r="K124" s="46">
        <v>6.3165182898290873</v>
      </c>
      <c r="L124" s="46">
        <v>6.2447840696385128</v>
      </c>
      <c r="M124" s="46">
        <v>6.111461676901043</v>
      </c>
      <c r="N124" s="46">
        <v>6.0547612537627851</v>
      </c>
      <c r="O124" s="46">
        <v>5.9860168392035131</v>
      </c>
      <c r="P124" s="46">
        <v>5.9208614298762718</v>
      </c>
      <c r="Q124" s="46">
        <v>5.8407431853874314</v>
      </c>
      <c r="R124" s="46">
        <v>5.7978559691320628</v>
      </c>
      <c r="S124" s="46">
        <v>5.7209894388877354</v>
      </c>
      <c r="T124" s="46">
        <v>5.6172502888096885</v>
      </c>
      <c r="U124" s="46">
        <v>5.5290400047300086</v>
      </c>
      <c r="V124" s="46">
        <v>5.4598241618764662</v>
      </c>
      <c r="W124" s="46">
        <v>5.3923934031819893</v>
      </c>
      <c r="X124" s="46">
        <v>5.3100544494285229</v>
      </c>
      <c r="Y124" s="46">
        <v>5.2182411077260973</v>
      </c>
      <c r="Z124" s="46">
        <v>5.1552375935397095</v>
      </c>
      <c r="AA124" s="46">
        <v>5.0928997244947984</v>
      </c>
      <c r="AB124" s="46">
        <v>5.0315529353466673</v>
      </c>
      <c r="AC124" s="46">
        <v>4.9700777995251642</v>
      </c>
      <c r="AD124" s="46">
        <v>4.9104595038212597</v>
      </c>
      <c r="AE124" s="46">
        <v>4.8517689047484653</v>
      </c>
      <c r="AF124" s="46">
        <v>4.7734456932323415</v>
      </c>
      <c r="AG124" s="46">
        <v>4.68146276111265</v>
      </c>
    </row>
    <row r="125" spans="1:34" x14ac:dyDescent="0.3">
      <c r="A125" s="30"/>
      <c r="B125" t="s">
        <v>238</v>
      </c>
      <c r="C125" s="46">
        <v>43.14804571744078</v>
      </c>
      <c r="D125" s="47">
        <v>41.625300286662124</v>
      </c>
      <c r="E125" s="48">
        <v>39.445216894237916</v>
      </c>
      <c r="F125" s="47">
        <v>39.649956334370941</v>
      </c>
      <c r="G125" s="46">
        <v>38.936061737078219</v>
      </c>
      <c r="H125" s="46">
        <v>38.312905423113278</v>
      </c>
      <c r="I125" s="46">
        <v>38.144051975970932</v>
      </c>
      <c r="J125" s="46">
        <v>38.063490900152132</v>
      </c>
      <c r="K125" s="46">
        <v>38.042665277612116</v>
      </c>
      <c r="L125" s="46">
        <v>37.980971136821267</v>
      </c>
      <c r="M125" s="46">
        <v>37.954842243652124</v>
      </c>
      <c r="N125" s="46">
        <v>37.92453059897921</v>
      </c>
      <c r="O125" s="46">
        <v>37.888970922916805</v>
      </c>
      <c r="P125" s="46">
        <v>37.848106324050228</v>
      </c>
      <c r="Q125" s="46">
        <v>37.800674689669151</v>
      </c>
      <c r="R125" s="46">
        <v>37.748050483845176</v>
      </c>
      <c r="S125" s="46">
        <v>37.690330161471429</v>
      </c>
      <c r="T125" s="46">
        <v>37.626979507706316</v>
      </c>
      <c r="U125" s="46">
        <v>37.593377623093936</v>
      </c>
      <c r="V125" s="46">
        <v>37.555562714295682</v>
      </c>
      <c r="W125" s="46">
        <v>37.513699266540939</v>
      </c>
      <c r="X125" s="46">
        <v>37.467780351354072</v>
      </c>
      <c r="Y125" s="46">
        <v>37.417929824772457</v>
      </c>
      <c r="Z125" s="46">
        <v>37.364152460340676</v>
      </c>
      <c r="AA125" s="46">
        <v>37.306685191588414</v>
      </c>
      <c r="AB125" s="46">
        <v>37.245597710465724</v>
      </c>
      <c r="AC125" s="46">
        <v>37.180969204692545</v>
      </c>
      <c r="AD125" s="46">
        <v>37.112733293533871</v>
      </c>
      <c r="AE125" s="46">
        <v>37.041098202388191</v>
      </c>
      <c r="AF125" s="46">
        <v>36.966102485897153</v>
      </c>
      <c r="AG125" s="46">
        <v>36.887962205576308</v>
      </c>
    </row>
    <row r="126" spans="1:34" x14ac:dyDescent="0.3">
      <c r="A126" s="30"/>
      <c r="B126" t="s">
        <v>118</v>
      </c>
      <c r="C126" s="46">
        <v>41.111001524179997</v>
      </c>
      <c r="D126" s="47">
        <v>30.479160475990501</v>
      </c>
      <c r="E126" s="48">
        <v>29.558362334411129</v>
      </c>
      <c r="F126" s="47">
        <v>32.584543292437061</v>
      </c>
      <c r="G126" s="46">
        <v>45.342667299318421</v>
      </c>
      <c r="H126" s="46">
        <v>34.457432860416851</v>
      </c>
      <c r="I126" s="46">
        <v>31.76888130520355</v>
      </c>
      <c r="J126" s="46">
        <v>31.367485669188319</v>
      </c>
      <c r="K126" s="46">
        <v>32.355931961187714</v>
      </c>
      <c r="L126" s="46">
        <v>30.826946313037503</v>
      </c>
      <c r="M126" s="46">
        <v>26.875933066824572</v>
      </c>
      <c r="N126" s="46">
        <v>26.214236848578139</v>
      </c>
      <c r="O126" s="46">
        <v>25.782987376545407</v>
      </c>
      <c r="P126" s="46">
        <v>25.53317109149237</v>
      </c>
      <c r="Q126" s="46">
        <v>25.275975465832289</v>
      </c>
      <c r="R126" s="46">
        <v>24.950780549200122</v>
      </c>
      <c r="S126" s="46">
        <v>24.521820855564588</v>
      </c>
      <c r="T126" s="46">
        <v>24.2839326147222</v>
      </c>
      <c r="U126" s="46">
        <v>24.121198194317891</v>
      </c>
      <c r="V126" s="46">
        <v>24.288134041297379</v>
      </c>
      <c r="W126" s="46">
        <v>23.607187299609482</v>
      </c>
      <c r="X126" s="46">
        <v>23.478853780362943</v>
      </c>
      <c r="Y126" s="46">
        <v>23.493501551156324</v>
      </c>
      <c r="Z126" s="46">
        <v>23.389909616915734</v>
      </c>
      <c r="AA126" s="46">
        <v>23.425443795446068</v>
      </c>
      <c r="AB126" s="46">
        <v>23.479386313491375</v>
      </c>
      <c r="AC126" s="46">
        <v>23.5118938146651</v>
      </c>
      <c r="AD126" s="46">
        <v>23.563888060287372</v>
      </c>
      <c r="AE126" s="46">
        <v>23.627985671444268</v>
      </c>
      <c r="AF126" s="46">
        <v>23.523605622671614</v>
      </c>
      <c r="AG126" s="46">
        <v>23.391761700299156</v>
      </c>
    </row>
    <row r="127" spans="1:34" x14ac:dyDescent="0.3">
      <c r="A127" s="30"/>
      <c r="B127" t="s">
        <v>271</v>
      </c>
      <c r="C127" s="46">
        <v>77.788522057668445</v>
      </c>
      <c r="D127" s="47">
        <v>63.806533629800001</v>
      </c>
      <c r="E127" s="48">
        <v>59.036497320400002</v>
      </c>
      <c r="F127" s="47">
        <v>63.046228440044999</v>
      </c>
      <c r="G127" s="46">
        <v>72.8</v>
      </c>
      <c r="H127" s="46">
        <v>72.8</v>
      </c>
      <c r="I127" s="46">
        <v>72.8</v>
      </c>
      <c r="J127" s="46">
        <v>72.8</v>
      </c>
      <c r="K127" s="46">
        <v>39.9</v>
      </c>
      <c r="L127" s="46">
        <v>39.9</v>
      </c>
      <c r="M127" s="46">
        <v>7</v>
      </c>
      <c r="N127" s="46">
        <v>7</v>
      </c>
      <c r="O127" s="46">
        <v>7</v>
      </c>
      <c r="P127" s="46">
        <v>7</v>
      </c>
      <c r="Q127" s="46">
        <v>7</v>
      </c>
      <c r="R127" s="46">
        <v>7</v>
      </c>
      <c r="S127" s="46">
        <v>7</v>
      </c>
      <c r="T127" s="46">
        <v>7</v>
      </c>
      <c r="U127" s="46">
        <v>7</v>
      </c>
      <c r="V127" s="46">
        <v>7</v>
      </c>
      <c r="W127" s="46">
        <v>7</v>
      </c>
      <c r="X127" s="46">
        <v>7</v>
      </c>
      <c r="Y127" s="46">
        <v>7</v>
      </c>
      <c r="Z127" s="46">
        <v>7</v>
      </c>
      <c r="AA127" s="46">
        <v>7</v>
      </c>
      <c r="AB127" s="46">
        <v>7</v>
      </c>
      <c r="AC127" s="46">
        <v>7</v>
      </c>
      <c r="AD127" s="46">
        <v>7</v>
      </c>
      <c r="AE127" s="46">
        <v>7</v>
      </c>
      <c r="AF127" s="46">
        <v>7</v>
      </c>
      <c r="AG127" s="46">
        <v>7</v>
      </c>
    </row>
    <row r="128" spans="1:34" x14ac:dyDescent="0.3">
      <c r="A128" s="30" t="s">
        <v>123</v>
      </c>
      <c r="C128" s="46">
        <v>177.12126224820656</v>
      </c>
      <c r="D128" s="47">
        <v>150.7671304667906</v>
      </c>
      <c r="E128" s="48">
        <v>142.25140334318166</v>
      </c>
      <c r="F128" s="47">
        <v>150.18237605290653</v>
      </c>
      <c r="G128" s="46">
        <v>171.39286738707807</v>
      </c>
      <c r="H128" s="46">
        <v>159.39436213635986</v>
      </c>
      <c r="I128" s="46">
        <v>155.70220414238923</v>
      </c>
      <c r="J128" s="46">
        <v>154.61565525988453</v>
      </c>
      <c r="K128" s="46">
        <v>122.52305602552971</v>
      </c>
      <c r="L128" s="46">
        <v>120.80310893714542</v>
      </c>
      <c r="M128" s="46">
        <v>83.707470858322523</v>
      </c>
      <c r="N128" s="46">
        <v>82.914662074810039</v>
      </c>
      <c r="O128" s="46">
        <v>82.329804490284729</v>
      </c>
      <c r="P128" s="46">
        <v>81.925168701410541</v>
      </c>
      <c r="Q128" s="46">
        <v>81.478995693500551</v>
      </c>
      <c r="R128" s="46">
        <v>81.018869658478067</v>
      </c>
      <c r="S128" s="46">
        <v>80.406882170625565</v>
      </c>
      <c r="T128" s="46">
        <v>79.928769458298817</v>
      </c>
      <c r="U128" s="46">
        <v>79.58632409624218</v>
      </c>
      <c r="V128" s="46">
        <v>79.598973207650474</v>
      </c>
      <c r="W128" s="46">
        <v>78.762616706607787</v>
      </c>
      <c r="X128" s="46">
        <v>78.452653433745596</v>
      </c>
      <c r="Y128" s="46">
        <v>78.26048577310776</v>
      </c>
      <c r="Z128" s="46">
        <v>77.995252375766995</v>
      </c>
      <c r="AA128" s="46">
        <v>77.866727455404927</v>
      </c>
      <c r="AB128" s="46">
        <v>77.754443251242279</v>
      </c>
      <c r="AC128" s="46">
        <v>77.61753242015196</v>
      </c>
      <c r="AD128" s="46">
        <v>77.49884691719825</v>
      </c>
      <c r="AE128" s="46">
        <v>77.390254246113813</v>
      </c>
      <c r="AF128" s="46">
        <v>77.086364345937113</v>
      </c>
      <c r="AG128" s="46">
        <v>76.737749452200703</v>
      </c>
    </row>
    <row r="129" spans="1:33" x14ac:dyDescent="0.3">
      <c r="A129" s="30"/>
      <c r="B129" s="39" t="s">
        <v>397</v>
      </c>
      <c r="C129" s="40">
        <v>0</v>
      </c>
      <c r="D129" s="40">
        <v>0</v>
      </c>
      <c r="E129" s="41">
        <v>0</v>
      </c>
      <c r="F129" s="40">
        <v>0</v>
      </c>
      <c r="G129" s="40">
        <v>0</v>
      </c>
      <c r="H129" s="42">
        <v>0</v>
      </c>
      <c r="I129" s="42">
        <v>0</v>
      </c>
      <c r="J129" s="42">
        <v>0</v>
      </c>
      <c r="K129" s="42">
        <v>0</v>
      </c>
      <c r="L129" s="42">
        <v>0</v>
      </c>
      <c r="M129" s="42">
        <v>0</v>
      </c>
      <c r="N129" s="42">
        <v>0</v>
      </c>
      <c r="O129" s="42">
        <v>0</v>
      </c>
      <c r="P129" s="40">
        <v>0</v>
      </c>
      <c r="Q129" s="40">
        <v>0</v>
      </c>
      <c r="R129" s="40">
        <v>0</v>
      </c>
      <c r="S129" s="40">
        <v>0</v>
      </c>
      <c r="T129" s="40">
        <v>0</v>
      </c>
      <c r="U129" s="40">
        <v>0</v>
      </c>
      <c r="V129" s="40">
        <v>0</v>
      </c>
      <c r="W129" s="40">
        <v>0</v>
      </c>
      <c r="X129" s="40">
        <v>0</v>
      </c>
      <c r="Y129" s="40">
        <v>0</v>
      </c>
      <c r="Z129" s="40">
        <v>0</v>
      </c>
      <c r="AA129" s="40">
        <v>0</v>
      </c>
      <c r="AB129" s="40">
        <v>0</v>
      </c>
      <c r="AC129" s="40">
        <v>0</v>
      </c>
      <c r="AD129" s="40">
        <v>0</v>
      </c>
      <c r="AE129" s="40">
        <v>0</v>
      </c>
      <c r="AF129" s="40">
        <v>0</v>
      </c>
      <c r="AG129" s="40">
        <v>0</v>
      </c>
    </row>
    <row r="130" spans="1:33" x14ac:dyDescent="0.3">
      <c r="A130" s="8" t="s">
        <v>272</v>
      </c>
      <c r="B130" s="8"/>
      <c r="C130" s="25">
        <v>2020</v>
      </c>
      <c r="D130" s="26">
        <v>2021</v>
      </c>
      <c r="E130" s="27">
        <v>2022</v>
      </c>
      <c r="F130" s="25">
        <v>2023</v>
      </c>
      <c r="G130" s="25">
        <v>2024</v>
      </c>
      <c r="H130" s="25">
        <v>2025</v>
      </c>
      <c r="I130" s="25">
        <v>2026</v>
      </c>
      <c r="J130" s="25">
        <v>2027</v>
      </c>
      <c r="K130" s="25">
        <v>2028</v>
      </c>
      <c r="L130" s="25">
        <v>2029</v>
      </c>
      <c r="M130" s="25">
        <v>2030</v>
      </c>
      <c r="N130" s="25">
        <v>2031</v>
      </c>
      <c r="O130" s="25">
        <v>2032</v>
      </c>
      <c r="P130" s="25">
        <v>2033</v>
      </c>
      <c r="Q130" s="25">
        <v>2034</v>
      </c>
      <c r="R130" s="25">
        <v>2035</v>
      </c>
      <c r="S130" s="25">
        <v>2036</v>
      </c>
      <c r="T130" s="25">
        <v>2037</v>
      </c>
      <c r="U130" s="25">
        <v>2038</v>
      </c>
      <c r="V130" s="25">
        <v>2039</v>
      </c>
      <c r="W130" s="25">
        <v>2040</v>
      </c>
      <c r="X130" s="25">
        <v>2041</v>
      </c>
      <c r="Y130" s="25">
        <v>2042</v>
      </c>
      <c r="Z130" s="25">
        <v>2043</v>
      </c>
      <c r="AA130" s="25">
        <v>2044</v>
      </c>
      <c r="AB130" s="25">
        <v>2045</v>
      </c>
      <c r="AC130" s="25">
        <v>2046</v>
      </c>
      <c r="AD130" s="25">
        <v>2047</v>
      </c>
      <c r="AE130" s="25">
        <v>2048</v>
      </c>
      <c r="AF130" s="25">
        <v>2049</v>
      </c>
      <c r="AG130" s="25">
        <v>2050</v>
      </c>
    </row>
    <row r="131" spans="1:33" x14ac:dyDescent="0.3">
      <c r="A131" s="30"/>
      <c r="B131" t="s">
        <v>236</v>
      </c>
      <c r="C131" s="46">
        <v>0.27172825699999997</v>
      </c>
      <c r="D131" s="47">
        <v>0.236752088</v>
      </c>
      <c r="E131" s="48">
        <v>0.14963175213171201</v>
      </c>
      <c r="F131" s="47">
        <v>0.13399523403394811</v>
      </c>
      <c r="G131" s="46">
        <v>0.11850834768831592</v>
      </c>
      <c r="H131" s="46">
        <v>0.10317109309481542</v>
      </c>
      <c r="I131" s="46">
        <v>8.7983470253446661E-2</v>
      </c>
      <c r="J131" s="46">
        <v>7.2945479164209598E-2</v>
      </c>
      <c r="K131" s="46">
        <v>5.8057119827104257E-2</v>
      </c>
      <c r="L131" s="46">
        <v>4.3318392242130632E-2</v>
      </c>
      <c r="M131" s="46">
        <v>2.8729296409288712E-2</v>
      </c>
      <c r="N131" s="46">
        <v>1.4289832328578509E-2</v>
      </c>
      <c r="O131" s="46">
        <v>1.5781838561004947E-17</v>
      </c>
      <c r="P131" s="46">
        <v>0</v>
      </c>
      <c r="Q131" s="46">
        <v>0</v>
      </c>
      <c r="R131" s="46">
        <v>0</v>
      </c>
      <c r="S131" s="46">
        <v>0</v>
      </c>
      <c r="T131" s="46">
        <v>0</v>
      </c>
      <c r="U131" s="46">
        <v>0</v>
      </c>
      <c r="V131" s="46">
        <v>0</v>
      </c>
      <c r="W131" s="46">
        <v>0</v>
      </c>
      <c r="X131" s="46">
        <v>0</v>
      </c>
      <c r="Y131" s="46">
        <v>0</v>
      </c>
      <c r="Z131" s="46">
        <v>0</v>
      </c>
      <c r="AA131" s="46">
        <v>0</v>
      </c>
      <c r="AB131" s="46">
        <v>0</v>
      </c>
      <c r="AC131" s="46">
        <v>0</v>
      </c>
      <c r="AD131" s="46">
        <v>0</v>
      </c>
      <c r="AE131" s="46">
        <v>0</v>
      </c>
      <c r="AF131" s="46">
        <v>0</v>
      </c>
      <c r="AG131" s="46">
        <v>0</v>
      </c>
    </row>
    <row r="132" spans="1:33" x14ac:dyDescent="0.3">
      <c r="A132" s="30"/>
      <c r="B132" t="s">
        <v>237</v>
      </c>
      <c r="C132" s="46">
        <v>0.525838904</v>
      </c>
      <c r="D132" s="47">
        <v>0.452520323</v>
      </c>
      <c r="E132" s="48">
        <v>0.49332790489006961</v>
      </c>
      <c r="F132" s="47">
        <v>0.45813718100791129</v>
      </c>
      <c r="G132" s="46">
        <v>0.42327534239567971</v>
      </c>
      <c r="H132" s="46">
        <v>0.38874238905337483</v>
      </c>
      <c r="I132" s="46">
        <v>0.35453832098099675</v>
      </c>
      <c r="J132" s="46">
        <v>0.32066313817854525</v>
      </c>
      <c r="K132" s="46">
        <v>0.28711684064602055</v>
      </c>
      <c r="L132" s="46">
        <v>0.2538994283834225</v>
      </c>
      <c r="M132" s="46">
        <v>0.22101090139075116</v>
      </c>
      <c r="N132" s="46">
        <v>0.1884512596680066</v>
      </c>
      <c r="O132" s="46">
        <v>0.15622050321518871</v>
      </c>
      <c r="P132" s="46">
        <v>0.12431863203229757</v>
      </c>
      <c r="Q132" s="46">
        <v>9.2745646119333128E-2</v>
      </c>
      <c r="R132" s="46">
        <v>6.1501545476295383E-2</v>
      </c>
      <c r="S132" s="46">
        <v>3.0586330103184362E-2</v>
      </c>
      <c r="T132" s="46">
        <v>5.0662619879661626E-17</v>
      </c>
      <c r="U132" s="46">
        <v>0</v>
      </c>
      <c r="V132" s="46">
        <v>0</v>
      </c>
      <c r="W132" s="46">
        <v>0</v>
      </c>
      <c r="X132" s="46">
        <v>0</v>
      </c>
      <c r="Y132" s="46">
        <v>0</v>
      </c>
      <c r="Z132" s="46">
        <v>0</v>
      </c>
      <c r="AA132" s="46">
        <v>0</v>
      </c>
      <c r="AB132" s="46">
        <v>0</v>
      </c>
      <c r="AC132" s="46">
        <v>0</v>
      </c>
      <c r="AD132" s="46">
        <v>0</v>
      </c>
      <c r="AE132" s="46">
        <v>0</v>
      </c>
      <c r="AF132" s="46">
        <v>0</v>
      </c>
      <c r="AG132" s="46">
        <v>0</v>
      </c>
    </row>
    <row r="133" spans="1:33" x14ac:dyDescent="0.3">
      <c r="A133" s="30"/>
      <c r="B133" t="s">
        <v>49</v>
      </c>
      <c r="C133" s="46">
        <v>1.607491376</v>
      </c>
      <c r="D133" s="47">
        <v>1.515886904</v>
      </c>
      <c r="E133" s="48">
        <v>1.5144950863049698</v>
      </c>
      <c r="F133" s="47">
        <v>1.4064611034818819</v>
      </c>
      <c r="G133" s="46">
        <v>1.2994367840496643</v>
      </c>
      <c r="H133" s="46">
        <v>1.1934221280083164</v>
      </c>
      <c r="I133" s="46">
        <v>1.0884171353578382</v>
      </c>
      <c r="J133" s="46">
        <v>0.98442180609823049</v>
      </c>
      <c r="K133" s="46">
        <v>0.88143614022949257</v>
      </c>
      <c r="L133" s="46">
        <v>0.77946013775162448</v>
      </c>
      <c r="M133" s="46">
        <v>0.67849379866462656</v>
      </c>
      <c r="N133" s="46">
        <v>0.57853712296849846</v>
      </c>
      <c r="O133" s="46">
        <v>0.47959011066324053</v>
      </c>
      <c r="P133" s="46">
        <v>0.38165276174885254</v>
      </c>
      <c r="Q133" s="46">
        <v>0.28472507622533444</v>
      </c>
      <c r="R133" s="46">
        <v>0.18880705409268636</v>
      </c>
      <c r="S133" s="46">
        <v>9.3898695350908265E-2</v>
      </c>
      <c r="T133" s="46">
        <v>1.555320266835133E-16</v>
      </c>
      <c r="U133" s="46">
        <v>0</v>
      </c>
      <c r="V133" s="46">
        <v>0</v>
      </c>
      <c r="W133" s="46">
        <v>0</v>
      </c>
      <c r="X133" s="46">
        <v>0</v>
      </c>
      <c r="Y133" s="46">
        <v>0</v>
      </c>
      <c r="Z133" s="46">
        <v>0</v>
      </c>
      <c r="AA133" s="46">
        <v>0</v>
      </c>
      <c r="AB133" s="46">
        <v>0</v>
      </c>
      <c r="AC133" s="46">
        <v>0</v>
      </c>
      <c r="AD133" s="46">
        <v>0</v>
      </c>
      <c r="AE133" s="46">
        <v>0</v>
      </c>
      <c r="AF133" s="46">
        <v>0</v>
      </c>
      <c r="AG133" s="46">
        <v>0</v>
      </c>
    </row>
    <row r="134" spans="1:33" x14ac:dyDescent="0.3">
      <c r="A134" s="30"/>
      <c r="B134" t="s">
        <v>273</v>
      </c>
      <c r="C134" s="46">
        <v>0.56435099599999916</v>
      </c>
      <c r="D134" s="47">
        <v>1.3677497439999979</v>
      </c>
      <c r="E134" s="48">
        <v>1.315967829983159</v>
      </c>
      <c r="F134" s="47">
        <v>1.2439185912915809</v>
      </c>
      <c r="G134" s="46">
        <v>1.1725273365149946</v>
      </c>
      <c r="H134" s="46">
        <v>1.1017940656533998</v>
      </c>
      <c r="I134" s="46">
        <v>1.0317187787067967</v>
      </c>
      <c r="J134" s="46">
        <v>0.96230147567518498</v>
      </c>
      <c r="K134" s="46">
        <v>0.89354215655856495</v>
      </c>
      <c r="L134" s="46">
        <v>0.82544082135693642</v>
      </c>
      <c r="M134" s="46">
        <v>0.75799747007029949</v>
      </c>
      <c r="N134" s="46">
        <v>0.69121210269865418</v>
      </c>
      <c r="O134" s="46">
        <v>0.62508471924200049</v>
      </c>
      <c r="P134" s="46">
        <v>0.5596153197003384</v>
      </c>
      <c r="Q134" s="46">
        <v>0.49480390407366781</v>
      </c>
      <c r="R134" s="46">
        <v>0.43065047236198883</v>
      </c>
      <c r="S134" s="46">
        <v>0.3671550245653013</v>
      </c>
      <c r="T134" s="46">
        <v>0.30431756068360538</v>
      </c>
      <c r="U134" s="46">
        <v>0.2421380807169011</v>
      </c>
      <c r="V134" s="46">
        <v>0.18061658466518832</v>
      </c>
      <c r="W134" s="46">
        <v>0.11975307252846717</v>
      </c>
      <c r="X134" s="46">
        <v>5.9547544306737595E-2</v>
      </c>
      <c r="Y134" s="46">
        <v>0</v>
      </c>
      <c r="Z134" s="46">
        <v>0</v>
      </c>
      <c r="AA134" s="46">
        <v>0</v>
      </c>
      <c r="AB134" s="46">
        <v>0</v>
      </c>
      <c r="AC134" s="46">
        <v>0</v>
      </c>
      <c r="AD134" s="46">
        <v>0</v>
      </c>
      <c r="AE134" s="46">
        <v>0</v>
      </c>
      <c r="AF134" s="46">
        <v>0</v>
      </c>
      <c r="AG134" s="46">
        <v>0</v>
      </c>
    </row>
    <row r="135" spans="1:33" x14ac:dyDescent="0.3">
      <c r="A135" s="30"/>
      <c r="B135" t="s">
        <v>274</v>
      </c>
      <c r="C135" s="46">
        <v>17.619509546658808</v>
      </c>
      <c r="D135" s="47">
        <v>19.072747624783041</v>
      </c>
      <c r="E135" s="48">
        <v>16.989261473324802</v>
      </c>
      <c r="F135" s="47">
        <v>18.088994054472558</v>
      </c>
      <c r="G135" s="46">
        <v>18.088994054472558</v>
      </c>
      <c r="H135" s="46">
        <v>18.088994054472558</v>
      </c>
      <c r="I135" s="46">
        <v>7.6878224731508382</v>
      </c>
      <c r="J135" s="46">
        <v>7.6878224731508382</v>
      </c>
      <c r="K135" s="46">
        <v>7.6878224731508382</v>
      </c>
      <c r="L135" s="46">
        <v>7.6878224731508382</v>
      </c>
      <c r="M135" s="46">
        <v>7.6878224731508382</v>
      </c>
      <c r="N135" s="46">
        <v>7.6878224731508382</v>
      </c>
      <c r="O135" s="46">
        <v>7.6878224731508382</v>
      </c>
      <c r="P135" s="46">
        <v>7.6878224731508382</v>
      </c>
      <c r="Q135" s="46">
        <v>7.6878224731508382</v>
      </c>
      <c r="R135" s="46">
        <v>7.6878224731508382</v>
      </c>
      <c r="S135" s="46">
        <v>7.6878224731508382</v>
      </c>
      <c r="T135" s="46">
        <v>7.6878224731508382</v>
      </c>
      <c r="U135" s="46">
        <v>7.6878224731508382</v>
      </c>
      <c r="V135" s="46">
        <v>7.6878224731508382</v>
      </c>
      <c r="W135" s="46">
        <v>7.6878224731508382</v>
      </c>
      <c r="X135" s="46">
        <v>7.6878224731508382</v>
      </c>
      <c r="Y135" s="46">
        <v>7.6878224731508382</v>
      </c>
      <c r="Z135" s="46">
        <v>7.6878224731508382</v>
      </c>
      <c r="AA135" s="46">
        <v>7.6878224731508382</v>
      </c>
      <c r="AB135" s="46">
        <v>7.6878224731508382</v>
      </c>
      <c r="AC135" s="46">
        <v>7.6878224731508382</v>
      </c>
      <c r="AD135" s="46">
        <v>7.6878224731508382</v>
      </c>
      <c r="AE135" s="46">
        <v>7.6878224731508382</v>
      </c>
      <c r="AF135" s="46">
        <v>7.6878224731508382</v>
      </c>
      <c r="AG135" s="46">
        <v>7.6878224731508382</v>
      </c>
    </row>
    <row r="136" spans="1:33" x14ac:dyDescent="0.3">
      <c r="A136" s="30"/>
      <c r="B136" t="s">
        <v>275</v>
      </c>
      <c r="C136" s="46">
        <v>1.5280169868487752</v>
      </c>
      <c r="D136" s="47">
        <v>1.272976270075451</v>
      </c>
      <c r="E136" s="48">
        <v>1.05818559822234</v>
      </c>
      <c r="F136" s="47">
        <v>1.05818559822234</v>
      </c>
      <c r="G136" s="46">
        <v>1.05818559822234</v>
      </c>
      <c r="H136" s="46">
        <v>1.05818559822234</v>
      </c>
      <c r="I136" s="46">
        <v>1.05818559822234</v>
      </c>
      <c r="J136" s="46">
        <v>1.05818559822234</v>
      </c>
      <c r="K136" s="46">
        <v>1.05818559822234</v>
      </c>
      <c r="L136" s="46">
        <v>1.05818559822234</v>
      </c>
      <c r="M136" s="46">
        <v>1.05818559822234</v>
      </c>
      <c r="N136" s="46">
        <v>1.05818559822234</v>
      </c>
      <c r="O136" s="46">
        <v>1.05818559822234</v>
      </c>
      <c r="P136" s="46">
        <v>1.05818559822234</v>
      </c>
      <c r="Q136" s="46">
        <v>1.05818559822234</v>
      </c>
      <c r="R136" s="46">
        <v>1.05818559822234</v>
      </c>
      <c r="S136" s="46">
        <v>1.05818559822234</v>
      </c>
      <c r="T136" s="46">
        <v>1.05818559822234</v>
      </c>
      <c r="U136" s="46">
        <v>1.05818559822234</v>
      </c>
      <c r="V136" s="46">
        <v>1.05818559822234</v>
      </c>
      <c r="W136" s="46">
        <v>1.05818559822234</v>
      </c>
      <c r="X136" s="46">
        <v>1.05818559822234</v>
      </c>
      <c r="Y136" s="46">
        <v>1.05818559822234</v>
      </c>
      <c r="Z136" s="46">
        <v>1.05818559822234</v>
      </c>
      <c r="AA136" s="46">
        <v>1.05818559822234</v>
      </c>
      <c r="AB136" s="46">
        <v>1.05818559822234</v>
      </c>
      <c r="AC136" s="46">
        <v>1.05818559822234</v>
      </c>
      <c r="AD136" s="46">
        <v>1.05818559822234</v>
      </c>
      <c r="AE136" s="46">
        <v>1.05818559822234</v>
      </c>
      <c r="AF136" s="46">
        <v>1.05818559822234</v>
      </c>
      <c r="AG136" s="46">
        <v>1.05818559822234</v>
      </c>
    </row>
    <row r="137" spans="1:33" x14ac:dyDescent="0.3">
      <c r="A137" s="30"/>
      <c r="B137" t="s">
        <v>276</v>
      </c>
      <c r="C137" s="46">
        <v>16.439688078466386</v>
      </c>
      <c r="D137" s="47">
        <v>15.603843022437731</v>
      </c>
      <c r="E137" s="48">
        <v>14.736301873249232</v>
      </c>
      <c r="F137" s="47">
        <v>14.767506241692319</v>
      </c>
      <c r="G137" s="46">
        <v>14.909627808666704</v>
      </c>
      <c r="H137" s="46">
        <v>14.341490734989074</v>
      </c>
      <c r="I137" s="46">
        <v>13.848304682886429</v>
      </c>
      <c r="J137" s="46">
        <v>13.268612965423372</v>
      </c>
      <c r="K137" s="46">
        <v>12.576501681868487</v>
      </c>
      <c r="L137" s="46">
        <v>11.717889158844715</v>
      </c>
      <c r="M137" s="46">
        <v>10.740023940523365</v>
      </c>
      <c r="N137" s="46">
        <v>9.6210274773183055</v>
      </c>
      <c r="O137" s="46">
        <v>8.3613945782400112</v>
      </c>
      <c r="P137" s="46">
        <v>6.9622474272515946</v>
      </c>
      <c r="Q137" s="46">
        <v>5.4247684576876249</v>
      </c>
      <c r="R137" s="46">
        <v>3.7507626245102257</v>
      </c>
      <c r="S137" s="46">
        <v>1.9419061820533552</v>
      </c>
      <c r="T137" s="46">
        <v>1.6141555371802285E-15</v>
      </c>
      <c r="U137" s="46">
        <v>0</v>
      </c>
      <c r="V137" s="46">
        <v>0</v>
      </c>
      <c r="W137" s="46">
        <v>0</v>
      </c>
      <c r="X137" s="46">
        <v>0</v>
      </c>
      <c r="Y137" s="46">
        <v>0</v>
      </c>
      <c r="Z137" s="46">
        <v>0</v>
      </c>
      <c r="AA137" s="46">
        <v>0</v>
      </c>
      <c r="AB137" s="46">
        <v>0</v>
      </c>
      <c r="AC137" s="46">
        <v>0</v>
      </c>
      <c r="AD137" s="46">
        <v>0</v>
      </c>
      <c r="AE137" s="46">
        <v>0</v>
      </c>
      <c r="AF137" s="46">
        <v>0</v>
      </c>
      <c r="AG137" s="46">
        <v>0</v>
      </c>
    </row>
    <row r="138" spans="1:33" x14ac:dyDescent="0.3">
      <c r="A138" s="30"/>
      <c r="B138" t="s">
        <v>258</v>
      </c>
      <c r="C138" s="46">
        <v>0.2245286474972597</v>
      </c>
      <c r="D138" s="47">
        <v>0.2712831994399082</v>
      </c>
      <c r="E138" s="48">
        <v>0.19638411798767319</v>
      </c>
      <c r="F138" s="47">
        <v>0.19576223494737888</v>
      </c>
      <c r="G138" s="46">
        <v>0.19331452339638286</v>
      </c>
      <c r="H138" s="46">
        <v>0.18905508416348155</v>
      </c>
      <c r="I138" s="46">
        <v>0.18299644873982041</v>
      </c>
      <c r="J138" s="46">
        <v>0.17514972621335689</v>
      </c>
      <c r="K138" s="46">
        <v>0.16552473701249196</v>
      </c>
      <c r="L138" s="46">
        <v>0.15413013468678202</v>
      </c>
      <c r="M138" s="46">
        <v>0.14097351682824072</v>
      </c>
      <c r="N138" s="46">
        <v>0.12606152612625995</v>
      </c>
      <c r="O138" s="46">
        <v>0.10939994245092589</v>
      </c>
      <c r="P138" s="46">
        <v>9.099376677199067E-2</v>
      </c>
      <c r="Q138" s="46">
        <v>7.0847297642699592E-2</v>
      </c>
      <c r="R138" s="46">
        <v>4.8964200907945975E-2</v>
      </c>
      <c r="S138" s="46">
        <v>2.5347573233851908E-2</v>
      </c>
      <c r="T138" s="46">
        <v>2.107350033856007E-17</v>
      </c>
      <c r="U138" s="46">
        <v>0</v>
      </c>
      <c r="V138" s="46">
        <v>0</v>
      </c>
      <c r="W138" s="46">
        <v>0</v>
      </c>
      <c r="X138" s="46">
        <v>0</v>
      </c>
      <c r="Y138" s="46">
        <v>0</v>
      </c>
      <c r="Z138" s="46">
        <v>0</v>
      </c>
      <c r="AA138" s="46">
        <v>0</v>
      </c>
      <c r="AB138" s="46">
        <v>0</v>
      </c>
      <c r="AC138" s="46">
        <v>0</v>
      </c>
      <c r="AD138" s="46">
        <v>0</v>
      </c>
      <c r="AE138" s="46">
        <v>0</v>
      </c>
      <c r="AF138" s="46">
        <v>0</v>
      </c>
      <c r="AG138" s="46">
        <v>0</v>
      </c>
    </row>
    <row r="139" spans="1:33" x14ac:dyDescent="0.3">
      <c r="A139" s="30"/>
      <c r="B139" t="s">
        <v>118</v>
      </c>
      <c r="C139" s="46">
        <v>17.162189184535499</v>
      </c>
      <c r="D139" s="47">
        <v>25.2445617527259</v>
      </c>
      <c r="E139" s="48">
        <v>7.7084036131411002</v>
      </c>
      <c r="F139" s="47">
        <v>11.290246828875516</v>
      </c>
      <c r="G139" s="46">
        <v>4.5919248524561365</v>
      </c>
      <c r="H139" s="46">
        <v>5.3538734417812961</v>
      </c>
      <c r="I139" s="46">
        <v>5.9824784145489849</v>
      </c>
      <c r="J139" s="46">
        <v>6.3953578583019128</v>
      </c>
      <c r="K139" s="46">
        <v>6.844104706830147</v>
      </c>
      <c r="L139" s="46">
        <v>1.4380080608862267</v>
      </c>
      <c r="M139" s="46">
        <v>1.7000179894730394</v>
      </c>
      <c r="N139" s="46">
        <v>2.1573278073771753</v>
      </c>
      <c r="O139" s="46">
        <v>2.4690100025537829</v>
      </c>
      <c r="P139" s="46">
        <v>2.5510471296154194</v>
      </c>
      <c r="Q139" s="46">
        <v>2.6215483815151277</v>
      </c>
      <c r="R139" s="46">
        <v>2.8527274127508475</v>
      </c>
      <c r="S139" s="46">
        <v>3.0794288006300565</v>
      </c>
      <c r="T139" s="46">
        <v>3.0030187156341297</v>
      </c>
      <c r="U139" s="46">
        <v>2.781351864800083</v>
      </c>
      <c r="V139" s="46">
        <v>2.6474028609409803</v>
      </c>
      <c r="W139" s="46">
        <v>2.6014435391810293</v>
      </c>
      <c r="X139" s="46">
        <v>2.5797761601873166</v>
      </c>
      <c r="Y139" s="46">
        <v>2.6180519063501748</v>
      </c>
      <c r="Z139" s="46">
        <v>2.5655793630173509</v>
      </c>
      <c r="AA139" s="46">
        <v>2.5917599408758925</v>
      </c>
      <c r="AB139" s="46">
        <v>2.6321223113464711</v>
      </c>
      <c r="AC139" s="46">
        <v>2.6828317851556633</v>
      </c>
      <c r="AD139" s="46">
        <v>2.790531823390257</v>
      </c>
      <c r="AE139" s="46">
        <v>2.8782600821856352</v>
      </c>
      <c r="AF139" s="46">
        <v>2.8545080029224241</v>
      </c>
      <c r="AG139" s="46">
        <v>2.7327429915340318</v>
      </c>
    </row>
    <row r="140" spans="1:33" x14ac:dyDescent="0.3">
      <c r="A140" s="30" t="s">
        <v>123</v>
      </c>
      <c r="C140" s="46">
        <v>55.943341977006725</v>
      </c>
      <c r="D140" s="47">
        <v>65.038320928462028</v>
      </c>
      <c r="E140" s="48">
        <v>44.161959249235068</v>
      </c>
      <c r="F140" s="47">
        <v>48.64320706802544</v>
      </c>
      <c r="G140" s="46">
        <v>41.855794647862773</v>
      </c>
      <c r="H140" s="46">
        <v>41.818728589438663</v>
      </c>
      <c r="I140" s="46">
        <v>31.322445322847493</v>
      </c>
      <c r="J140" s="46">
        <v>30.92546052042799</v>
      </c>
      <c r="K140" s="46">
        <v>30.452291454345492</v>
      </c>
      <c r="L140" s="46">
        <v>23.958154205525013</v>
      </c>
      <c r="M140" s="46">
        <v>23.013254984732789</v>
      </c>
      <c r="N140" s="46">
        <v>22.12291519985866</v>
      </c>
      <c r="O140" s="46">
        <v>20.946707927738331</v>
      </c>
      <c r="P140" s="46">
        <v>19.41588310849367</v>
      </c>
      <c r="Q140" s="46">
        <v>17.735446834636967</v>
      </c>
      <c r="R140" s="46">
        <v>16.079421381473171</v>
      </c>
      <c r="S140" s="46">
        <v>14.284330677309834</v>
      </c>
      <c r="T140" s="46">
        <v>12.053344347690913</v>
      </c>
      <c r="U140" s="46">
        <v>11.769498016890163</v>
      </c>
      <c r="V140" s="46">
        <v>11.574027516979347</v>
      </c>
      <c r="W140" s="46">
        <v>11.467204683082674</v>
      </c>
      <c r="X140" s="46">
        <v>11.385331775867233</v>
      </c>
      <c r="Y140" s="46">
        <v>11.364059977723354</v>
      </c>
      <c r="Z140" s="46">
        <v>11.31158743439053</v>
      </c>
      <c r="AA140" s="46">
        <v>11.337768012249072</v>
      </c>
      <c r="AB140" s="46">
        <v>11.37813038271965</v>
      </c>
      <c r="AC140" s="46">
        <v>11.428839856528842</v>
      </c>
      <c r="AD140" s="46">
        <v>11.536539894763436</v>
      </c>
      <c r="AE140" s="46">
        <v>11.624268153558814</v>
      </c>
      <c r="AF140" s="46">
        <v>11.600516074295603</v>
      </c>
      <c r="AG140" s="46">
        <v>11.478751062907211</v>
      </c>
    </row>
    <row r="141" spans="1:33" x14ac:dyDescent="0.3">
      <c r="A141" s="30"/>
      <c r="B141" s="39" t="s">
        <v>243</v>
      </c>
      <c r="C141" s="40"/>
      <c r="D141" s="40"/>
      <c r="E141" s="41"/>
      <c r="F141" s="40"/>
      <c r="G141" s="40"/>
      <c r="H141" s="42"/>
      <c r="I141" s="42"/>
      <c r="J141" s="42"/>
      <c r="K141" s="42"/>
      <c r="L141" s="42"/>
      <c r="M141" s="42"/>
      <c r="N141" s="42"/>
      <c r="O141" s="40"/>
      <c r="P141" s="40"/>
      <c r="Q141" s="40"/>
      <c r="R141" s="40"/>
      <c r="S141" s="40"/>
      <c r="T141" s="40"/>
      <c r="U141" s="40"/>
      <c r="V141" s="40"/>
      <c r="W141" s="40"/>
      <c r="X141" s="40"/>
      <c r="Y141" s="40"/>
      <c r="Z141" s="40"/>
      <c r="AA141" s="40"/>
      <c r="AB141" s="40"/>
      <c r="AC141" s="40"/>
      <c r="AD141" s="40"/>
      <c r="AE141" s="40"/>
      <c r="AF141" s="40"/>
      <c r="AG141" s="40"/>
    </row>
    <row r="142" spans="1:33" x14ac:dyDescent="0.3">
      <c r="A142" s="30"/>
    </row>
    <row r="143" spans="1:33" x14ac:dyDescent="0.3">
      <c r="A143" s="8" t="s">
        <v>277</v>
      </c>
      <c r="B143" s="8"/>
      <c r="C143" s="25"/>
      <c r="D143" s="26"/>
      <c r="E143" s="27"/>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x14ac:dyDescent="0.3">
      <c r="A144" s="30" t="s">
        <v>278</v>
      </c>
      <c r="B144" t="s">
        <v>279</v>
      </c>
      <c r="C144" s="46">
        <v>84.22040442570119</v>
      </c>
      <c r="D144" s="47">
        <v>85.592947290352811</v>
      </c>
      <c r="E144" s="48">
        <v>82.421906749091093</v>
      </c>
      <c r="F144" s="47">
        <v>90.647792694323044</v>
      </c>
      <c r="G144" s="46">
        <v>89.300615414333109</v>
      </c>
      <c r="H144" s="46">
        <v>88.687350652472489</v>
      </c>
      <c r="I144" s="46">
        <v>86.758613730796881</v>
      </c>
      <c r="J144" s="46">
        <v>85.027246598129352</v>
      </c>
      <c r="K144" s="46">
        <v>83.039518020823309</v>
      </c>
      <c r="L144" s="46">
        <v>80.932408441482835</v>
      </c>
      <c r="M144" s="46">
        <v>78.805668642121148</v>
      </c>
      <c r="N144" s="46">
        <v>76.533041796914944</v>
      </c>
      <c r="O144" s="46">
        <v>74.208368097138617</v>
      </c>
      <c r="P144" s="46">
        <v>71.697141436475576</v>
      </c>
      <c r="Q144" s="46">
        <v>68.982202624624037</v>
      </c>
      <c r="R144" s="46">
        <v>66.347839063075654</v>
      </c>
      <c r="S144" s="46">
        <v>63.269371282166624</v>
      </c>
      <c r="T144" s="46">
        <v>59.535094168620404</v>
      </c>
      <c r="U144" s="46">
        <v>56.50149315340753</v>
      </c>
      <c r="V144" s="46">
        <v>52.855227240641156</v>
      </c>
      <c r="W144" s="46">
        <v>50.08771208997392</v>
      </c>
      <c r="X144" s="46">
        <v>45.836814040186027</v>
      </c>
      <c r="Y144" s="46">
        <v>42.412259966628547</v>
      </c>
      <c r="Z144" s="46">
        <v>39.500299008822289</v>
      </c>
      <c r="AA144" s="46">
        <v>35.966423382692327</v>
      </c>
      <c r="AB144" s="46">
        <v>32.917282009513038</v>
      </c>
      <c r="AC144" s="46">
        <v>30.333137450823877</v>
      </c>
      <c r="AD144" s="46">
        <v>26.649663138041888</v>
      </c>
      <c r="AE144" s="46">
        <v>24.739543147585675</v>
      </c>
      <c r="AF144" s="46">
        <v>22.396948542599262</v>
      </c>
      <c r="AG144" s="46">
        <v>19.928273165241357</v>
      </c>
    </row>
    <row r="145" spans="1:33" x14ac:dyDescent="0.3">
      <c r="A145" s="30"/>
      <c r="B145" t="s">
        <v>280</v>
      </c>
      <c r="C145" s="46">
        <v>92.509141812342705</v>
      </c>
      <c r="D145" s="47">
        <v>100.001662440662</v>
      </c>
      <c r="E145" s="48">
        <v>101.571869082037</v>
      </c>
      <c r="F145" s="47">
        <v>99.595803548401321</v>
      </c>
      <c r="G145" s="46">
        <v>100.50419318819577</v>
      </c>
      <c r="H145" s="46">
        <v>100.90064461609684</v>
      </c>
      <c r="I145" s="46">
        <v>101.94561879868255</v>
      </c>
      <c r="J145" s="46">
        <v>101.88599796791912</v>
      </c>
      <c r="K145" s="46">
        <v>101.25324947145045</v>
      </c>
      <c r="L145" s="46">
        <v>101.01874078810658</v>
      </c>
      <c r="M145" s="46">
        <v>100.4389767273916</v>
      </c>
      <c r="N145" s="46">
        <v>99.800406884383676</v>
      </c>
      <c r="O145" s="46">
        <v>98.965376580837813</v>
      </c>
      <c r="P145" s="46">
        <v>97.905700749983907</v>
      </c>
      <c r="Q145" s="46">
        <v>96.377762498117761</v>
      </c>
      <c r="R145" s="46">
        <v>94.830378475512859</v>
      </c>
      <c r="S145" s="46">
        <v>92.970116456948588</v>
      </c>
      <c r="T145" s="46">
        <v>90.924606357154587</v>
      </c>
      <c r="U145" s="46">
        <v>88.698488859831031</v>
      </c>
      <c r="V145" s="46">
        <v>86.153328653663294</v>
      </c>
      <c r="W145" s="46">
        <v>83.879553180225273</v>
      </c>
      <c r="X145" s="46">
        <v>81.742380030733102</v>
      </c>
      <c r="Y145" s="46">
        <v>79.484394921193186</v>
      </c>
      <c r="Z145" s="46">
        <v>77.039380583939405</v>
      </c>
      <c r="AA145" s="46">
        <v>75.303817561903472</v>
      </c>
      <c r="AB145" s="46">
        <v>72.567885804862655</v>
      </c>
      <c r="AC145" s="46">
        <v>71.282157844335003</v>
      </c>
      <c r="AD145" s="46">
        <v>69.659518729755831</v>
      </c>
      <c r="AE145" s="46">
        <v>67.82684523065096</v>
      </c>
      <c r="AF145" s="46">
        <v>65.885027894286765</v>
      </c>
      <c r="AG145" s="46">
        <v>64.492534392803066</v>
      </c>
    </row>
    <row r="146" spans="1:33" x14ac:dyDescent="0.3">
      <c r="A146" s="30"/>
      <c r="B146" t="s">
        <v>281</v>
      </c>
      <c r="C146" s="46">
        <v>3.7152286561271199</v>
      </c>
      <c r="D146" s="47">
        <v>2.7530408088979601</v>
      </c>
      <c r="E146" s="48">
        <v>0.71811877251351097</v>
      </c>
      <c r="F146" s="47">
        <v>0.59186368953462098</v>
      </c>
      <c r="G146" s="46">
        <v>0.59321845727776534</v>
      </c>
      <c r="H146" s="46">
        <v>0.58853482974642601</v>
      </c>
      <c r="I146" s="46">
        <v>0.5847951973997958</v>
      </c>
      <c r="J146" s="46">
        <v>0.58104073672041023</v>
      </c>
      <c r="K146" s="46">
        <v>0.5772719787952626</v>
      </c>
      <c r="L146" s="46">
        <v>0.57348945465385237</v>
      </c>
      <c r="M146" s="46">
        <v>0.56969369514409751</v>
      </c>
      <c r="N146" s="46">
        <v>0.56802810525619007</v>
      </c>
      <c r="O146" s="46">
        <v>0.56661992148991547</v>
      </c>
      <c r="P146" s="46">
        <v>0.5654671391642232</v>
      </c>
      <c r="Q146" s="46">
        <v>0.56456810010165026</v>
      </c>
      <c r="R146" s="46">
        <v>0.56392148866646252</v>
      </c>
      <c r="S146" s="46">
        <v>0.56352632857582396</v>
      </c>
      <c r="T146" s="46">
        <v>0.56308442211249499</v>
      </c>
      <c r="U146" s="46">
        <v>0.56259587578283088</v>
      </c>
      <c r="V146" s="46">
        <v>0.56206080769410094</v>
      </c>
      <c r="W146" s="46">
        <v>0.56147934750693695</v>
      </c>
      <c r="X146" s="46">
        <v>0.56085163638299607</v>
      </c>
      <c r="Y146" s="46">
        <v>0.55958078714906745</v>
      </c>
      <c r="Z146" s="46">
        <v>0.55767043659657278</v>
      </c>
      <c r="AA146" s="46">
        <v>0.55512641983275635</v>
      </c>
      <c r="AB146" s="46">
        <v>0.55195674102898662</v>
      </c>
      <c r="AC146" s="46">
        <v>0.54817153175167554</v>
      </c>
      <c r="AD146" s="46">
        <v>0.5444068989882751</v>
      </c>
      <c r="AE146" s="46">
        <v>0.54066277554803022</v>
      </c>
      <c r="AF146" s="46">
        <v>0.53693909409691309</v>
      </c>
      <c r="AG146" s="46">
        <v>0.53323578716124986</v>
      </c>
    </row>
    <row r="147" spans="1:33" x14ac:dyDescent="0.3">
      <c r="A147" s="30"/>
      <c r="B147" t="s">
        <v>282</v>
      </c>
      <c r="C147" s="46">
        <v>10.257307381692728</v>
      </c>
      <c r="D147" s="47">
        <v>11.938946340158056</v>
      </c>
      <c r="E147" s="48">
        <v>14.89330133334386</v>
      </c>
      <c r="F147" s="47">
        <v>18.371048077206286</v>
      </c>
      <c r="G147" s="46">
        <v>18.808008151079743</v>
      </c>
      <c r="H147" s="46">
        <v>18.909855636424087</v>
      </c>
      <c r="I147" s="46">
        <v>18.975643991571964</v>
      </c>
      <c r="J147" s="46">
        <v>19.195601339748439</v>
      </c>
      <c r="K147" s="46">
        <v>19.418911484794851</v>
      </c>
      <c r="L147" s="46">
        <v>19.611598176141054</v>
      </c>
      <c r="M147" s="46">
        <v>19.808934346200719</v>
      </c>
      <c r="N147" s="46">
        <v>19.970998112055121</v>
      </c>
      <c r="O147" s="46">
        <v>20.138844118428484</v>
      </c>
      <c r="P147" s="46">
        <v>20.277483505319889</v>
      </c>
      <c r="Q147" s="46">
        <v>20.404878119056431</v>
      </c>
      <c r="R147" s="46">
        <v>20.521415398842436</v>
      </c>
      <c r="S147" s="46">
        <v>20.626730062395932</v>
      </c>
      <c r="T147" s="46">
        <v>20.72149304725453</v>
      </c>
      <c r="U147" s="46">
        <v>20.787936492628305</v>
      </c>
      <c r="V147" s="46">
        <v>20.862497501991772</v>
      </c>
      <c r="W147" s="46">
        <v>20.927582202263931</v>
      </c>
      <c r="X147" s="46">
        <v>20.974423343438946</v>
      </c>
      <c r="Y147" s="46">
        <v>21.012439674240763</v>
      </c>
      <c r="Z147" s="46">
        <v>21.041921444600888</v>
      </c>
      <c r="AA147" s="46">
        <v>21.045035191273243</v>
      </c>
      <c r="AB147" s="46">
        <v>21.058157733949674</v>
      </c>
      <c r="AC147" s="46">
        <v>21.056353389223336</v>
      </c>
      <c r="AD147" s="46">
        <v>21.064697486805901</v>
      </c>
      <c r="AE147" s="46">
        <v>21.047727728399092</v>
      </c>
      <c r="AF147" s="46">
        <v>21.023453336861806</v>
      </c>
      <c r="AG147" s="46">
        <v>20.992092758071095</v>
      </c>
    </row>
    <row r="148" spans="1:33" x14ac:dyDescent="0.3">
      <c r="A148" s="30" t="s">
        <v>283</v>
      </c>
      <c r="B148" t="s">
        <v>284</v>
      </c>
      <c r="C148" s="46">
        <v>7.7926700690781097</v>
      </c>
      <c r="D148" s="47">
        <v>4.7364548550379304</v>
      </c>
      <c r="E148" s="48">
        <v>5.9267000883423</v>
      </c>
      <c r="F148" s="47">
        <v>7.5534370621800999</v>
      </c>
      <c r="G148" s="46">
        <v>7.6608381565234467</v>
      </c>
      <c r="H148" s="46">
        <v>7.6535082753243922</v>
      </c>
      <c r="I148" s="46">
        <v>7.6076618713660995</v>
      </c>
      <c r="J148" s="46">
        <v>7.5619689948871081</v>
      </c>
      <c r="K148" s="46">
        <v>7.5164301809588299</v>
      </c>
      <c r="L148" s="46">
        <v>7.4710459540900658</v>
      </c>
      <c r="M148" s="46">
        <v>7.4258168282568651</v>
      </c>
      <c r="N148" s="46">
        <v>7.3807433069330735</v>
      </c>
      <c r="O148" s="46">
        <v>7.3101807402784669</v>
      </c>
      <c r="P148" s="46">
        <v>7.2147764428682359</v>
      </c>
      <c r="Q148" s="46">
        <v>7.0954339318786257</v>
      </c>
      <c r="R148" s="46">
        <v>6.953298756997885</v>
      </c>
      <c r="S148" s="46">
        <v>6.7897401922504006</v>
      </c>
      <c r="T148" s="46">
        <v>6.6286823224652736</v>
      </c>
      <c r="U148" s="46">
        <v>6.4701302100579685</v>
      </c>
      <c r="V148" s="46">
        <v>6.3140873074711106</v>
      </c>
      <c r="W148" s="46">
        <v>6.1605554923060968</v>
      </c>
      <c r="X148" s="46">
        <v>6.0095351031900144</v>
      </c>
      <c r="Y148" s="46">
        <v>5.8780875238469523</v>
      </c>
      <c r="Z148" s="46">
        <v>5.7650386604566073</v>
      </c>
      <c r="AA148" s="46">
        <v>5.6693889694765698</v>
      </c>
      <c r="AB148" s="46">
        <v>5.5902986198559512</v>
      </c>
      <c r="AC148" s="46">
        <v>5.5270751279208721</v>
      </c>
      <c r="AD148" s="46">
        <v>5.4645570248707562</v>
      </c>
      <c r="AE148" s="46">
        <v>5.4027365511286654</v>
      </c>
      <c r="AF148" s="46">
        <v>5.3416060312253419</v>
      </c>
      <c r="AG148" s="46">
        <v>5.2811578729015203</v>
      </c>
    </row>
    <row r="149" spans="1:33" x14ac:dyDescent="0.3">
      <c r="A149" s="30"/>
      <c r="B149" t="s">
        <v>285</v>
      </c>
      <c r="C149" s="46">
        <v>23.003521898656199</v>
      </c>
      <c r="D149" s="47">
        <v>13.6543916042303</v>
      </c>
      <c r="E149" s="48">
        <v>21.5804587792353</v>
      </c>
      <c r="F149" s="47">
        <v>38.84736897143204</v>
      </c>
      <c r="G149" s="46">
        <v>43.408813217803562</v>
      </c>
      <c r="H149" s="46">
        <v>44.602771176238029</v>
      </c>
      <c r="I149" s="46">
        <v>45.531291814034439</v>
      </c>
      <c r="J149" s="46">
        <v>45.989828147018656</v>
      </c>
      <c r="K149" s="46">
        <v>46.442045456415912</v>
      </c>
      <c r="L149" s="46">
        <v>47.3499969279098</v>
      </c>
      <c r="M149" s="46">
        <v>47.559716551251078</v>
      </c>
      <c r="N149" s="46">
        <v>48.368214036276328</v>
      </c>
      <c r="O149" s="46">
        <v>48.929020365700396</v>
      </c>
      <c r="P149" s="46">
        <v>49.408507241495343</v>
      </c>
      <c r="Q149" s="46">
        <v>50.279132676789601</v>
      </c>
      <c r="R149" s="46">
        <v>50.668272791609461</v>
      </c>
      <c r="S149" s="46">
        <v>51.275007059093866</v>
      </c>
      <c r="T149" s="46">
        <v>51.877322048647599</v>
      </c>
      <c r="U149" s="46">
        <v>52.474395316380125</v>
      </c>
      <c r="V149" s="46">
        <v>53.06536317595792</v>
      </c>
      <c r="W149" s="46">
        <v>53.649321014676133</v>
      </c>
      <c r="X149" s="46">
        <v>54.299808615660318</v>
      </c>
      <c r="Y149" s="46">
        <v>54.945434552500238</v>
      </c>
      <c r="Z149" s="46">
        <v>55.585336498110372</v>
      </c>
      <c r="AA149" s="46">
        <v>56.218615020025624</v>
      </c>
      <c r="AB149" s="46">
        <v>56.89210315996241</v>
      </c>
      <c r="AC149" s="46">
        <v>57.542537620222689</v>
      </c>
      <c r="AD149" s="46">
        <v>58.180201334987757</v>
      </c>
      <c r="AE149" s="46">
        <v>58.803541239985201</v>
      </c>
      <c r="AF149" s="46">
        <v>59.410988090559414</v>
      </c>
      <c r="AG149" s="46">
        <v>60.00094475249913</v>
      </c>
    </row>
    <row r="150" spans="1:33" x14ac:dyDescent="0.3">
      <c r="A150" s="30" t="s">
        <v>286</v>
      </c>
      <c r="B150" t="s">
        <v>287</v>
      </c>
      <c r="C150" s="46">
        <v>16.493782034860434</v>
      </c>
      <c r="D150" s="47">
        <v>16.635969390678657</v>
      </c>
      <c r="E150" s="48">
        <v>18.03109912242849</v>
      </c>
      <c r="F150" s="47">
        <v>18.034517578840578</v>
      </c>
      <c r="G150" s="46">
        <v>18.031153555317708</v>
      </c>
      <c r="H150" s="46">
        <v>17.981849750812614</v>
      </c>
      <c r="I150" s="46">
        <v>17.957669213102371</v>
      </c>
      <c r="J150" s="46">
        <v>17.929009834277533</v>
      </c>
      <c r="K150" s="46">
        <v>17.89594415420418</v>
      </c>
      <c r="L150" s="46">
        <v>17.858491915844841</v>
      </c>
      <c r="M150" s="46">
        <v>17.81684191648927</v>
      </c>
      <c r="N150" s="46">
        <v>17.770945194346659</v>
      </c>
      <c r="O150" s="46">
        <v>17.720921045043067</v>
      </c>
      <c r="P150" s="46">
        <v>17.661243578047067</v>
      </c>
      <c r="Q150" s="46">
        <v>17.604032017850113</v>
      </c>
      <c r="R150" s="46">
        <v>17.542683295016019</v>
      </c>
      <c r="S150" s="46">
        <v>17.478450548756541</v>
      </c>
      <c r="T150" s="46">
        <v>17.410036352167808</v>
      </c>
      <c r="U150" s="46">
        <v>17.339306812671577</v>
      </c>
      <c r="V150" s="46">
        <v>17.265113178235097</v>
      </c>
      <c r="W150" s="46">
        <v>17.18736702950088</v>
      </c>
      <c r="X150" s="46">
        <v>17.10536037996923</v>
      </c>
      <c r="Y150" s="46">
        <v>17.02121764031239</v>
      </c>
      <c r="Z150" s="46">
        <v>16.931134388624542</v>
      </c>
      <c r="AA150" s="46">
        <v>16.836988258969761</v>
      </c>
      <c r="AB150" s="46">
        <v>16.739205511427052</v>
      </c>
      <c r="AC150" s="46">
        <v>16.632902546232284</v>
      </c>
      <c r="AD150" s="46">
        <v>16.522677011849368</v>
      </c>
      <c r="AE150" s="46">
        <v>16.398927099076875</v>
      </c>
      <c r="AF150" s="46">
        <v>16.273708096811408</v>
      </c>
      <c r="AG150" s="46">
        <v>16.130438995520318</v>
      </c>
    </row>
    <row r="151" spans="1:33" x14ac:dyDescent="0.3">
      <c r="A151" s="30"/>
      <c r="B151" t="s">
        <v>288</v>
      </c>
      <c r="C151" s="46">
        <v>37.797683573663839</v>
      </c>
      <c r="D151" s="47">
        <v>38.382858714467815</v>
      </c>
      <c r="E151" s="48">
        <v>39.200363073747951</v>
      </c>
      <c r="F151" s="47">
        <v>39.575387392956429</v>
      </c>
      <c r="G151" s="46">
        <v>39.903268127360199</v>
      </c>
      <c r="H151" s="46">
        <v>40.199661663637649</v>
      </c>
      <c r="I151" s="46">
        <v>40.524393950377764</v>
      </c>
      <c r="J151" s="46">
        <v>40.836875708571554</v>
      </c>
      <c r="K151" s="46">
        <v>41.132419801593308</v>
      </c>
      <c r="L151" s="46">
        <v>41.391786684356134</v>
      </c>
      <c r="M151" s="46">
        <v>41.61920081535262</v>
      </c>
      <c r="N151" s="46">
        <v>41.833310290998398</v>
      </c>
      <c r="O151" s="46">
        <v>42.037759317255635</v>
      </c>
      <c r="P151" s="46">
        <v>42.168410245520967</v>
      </c>
      <c r="Q151" s="46">
        <v>42.355984611987935</v>
      </c>
      <c r="R151" s="46">
        <v>42.52737278442148</v>
      </c>
      <c r="S151" s="46">
        <v>42.697203368428823</v>
      </c>
      <c r="T151" s="46">
        <v>42.849381167835098</v>
      </c>
      <c r="U151" s="46">
        <v>42.999833036354651</v>
      </c>
      <c r="V151" s="46">
        <v>43.13621900764997</v>
      </c>
      <c r="W151" s="46">
        <v>43.259371562820554</v>
      </c>
      <c r="X151" s="46">
        <v>43.356583840849687</v>
      </c>
      <c r="Y151" s="46">
        <v>43.448654679470003</v>
      </c>
      <c r="Z151" s="46">
        <v>43.49618989510823</v>
      </c>
      <c r="AA151" s="46">
        <v>43.518343155343281</v>
      </c>
      <c r="AB151" s="46">
        <v>43.513602582551002</v>
      </c>
      <c r="AC151" s="46">
        <v>43.432968913892452</v>
      </c>
      <c r="AD151" s="46">
        <v>43.327202987064894</v>
      </c>
      <c r="AE151" s="46">
        <v>43.075687124761465</v>
      </c>
      <c r="AF151" s="46">
        <v>42.818264274594817</v>
      </c>
      <c r="AG151" s="46">
        <v>42.358974660042421</v>
      </c>
    </row>
    <row r="152" spans="1:33" x14ac:dyDescent="0.3">
      <c r="A152" s="30"/>
      <c r="B152" t="s">
        <v>289</v>
      </c>
      <c r="C152" s="46">
        <v>1.7287167324163291</v>
      </c>
      <c r="D152" s="47">
        <v>1.1220092343976082</v>
      </c>
      <c r="E152" s="48">
        <v>0.25524020361913552</v>
      </c>
      <c r="F152" s="47">
        <v>0.25296836980590909</v>
      </c>
      <c r="G152" s="46">
        <v>0.25061677628428281</v>
      </c>
      <c r="H152" s="46">
        <v>0.24866725995429428</v>
      </c>
      <c r="I152" s="46">
        <v>0.24711670408192357</v>
      </c>
      <c r="J152" s="46">
        <v>0.24551682290661603</v>
      </c>
      <c r="K152" s="46">
        <v>0.2438624544020096</v>
      </c>
      <c r="L152" s="46">
        <v>0.24215522711489731</v>
      </c>
      <c r="M152" s="46">
        <v>0.24040468439813165</v>
      </c>
      <c r="N152" s="46">
        <v>0.23861004313208384</v>
      </c>
      <c r="O152" s="46">
        <v>0.23678748253871035</v>
      </c>
      <c r="P152" s="46">
        <v>0.23455933623120825</v>
      </c>
      <c r="Q152" s="46">
        <v>0.23269755513228285</v>
      </c>
      <c r="R152" s="46">
        <v>0.23076358974211361</v>
      </c>
      <c r="S152" s="46">
        <v>0.22883188819967859</v>
      </c>
      <c r="T152" s="46">
        <v>0.22680479664245293</v>
      </c>
      <c r="U152" s="46">
        <v>0.22477778921895708</v>
      </c>
      <c r="V152" s="46">
        <v>0.22268112555078179</v>
      </c>
      <c r="W152" s="46">
        <v>0.22051912884926067</v>
      </c>
      <c r="X152" s="46">
        <v>0.21823144621970406</v>
      </c>
      <c r="Y152" s="46">
        <v>0.21593392563545477</v>
      </c>
      <c r="Z152" s="46">
        <v>0.21342213048203185</v>
      </c>
      <c r="AA152" s="46">
        <v>0.21080677207454826</v>
      </c>
      <c r="AB152" s="46">
        <v>0.20808679710974801</v>
      </c>
      <c r="AC152" s="46">
        <v>0.20501898439914687</v>
      </c>
      <c r="AD152" s="46">
        <v>0.20187396584037168</v>
      </c>
      <c r="AE152" s="46">
        <v>0.19807272303869555</v>
      </c>
      <c r="AF152" s="46">
        <v>0.19431473144534753</v>
      </c>
      <c r="AG152" s="46">
        <v>0.18967010144928259</v>
      </c>
    </row>
    <row r="153" spans="1:33" x14ac:dyDescent="0.3">
      <c r="A153" s="30" t="s">
        <v>290</v>
      </c>
      <c r="B153" t="s">
        <v>288</v>
      </c>
      <c r="C153" s="46">
        <v>5.56384164973207</v>
      </c>
      <c r="D153" s="47">
        <v>6.0440145501408429</v>
      </c>
      <c r="E153" s="48">
        <v>6.8690250643607973</v>
      </c>
      <c r="F153" s="47">
        <v>6.6263402625905234</v>
      </c>
      <c r="G153" s="46">
        <v>6.3807960999769087</v>
      </c>
      <c r="H153" s="46">
        <v>6.1369892813018581</v>
      </c>
      <c r="I153" s="46">
        <v>5.8985950055813561</v>
      </c>
      <c r="J153" s="46">
        <v>5.6561407802144714</v>
      </c>
      <c r="K153" s="46">
        <v>5.4093623263937118</v>
      </c>
      <c r="L153" s="46">
        <v>5.1577268046853062</v>
      </c>
      <c r="M153" s="46">
        <v>4.9020138946751919</v>
      </c>
      <c r="N153" s="46">
        <v>4.6420156730710342</v>
      </c>
      <c r="O153" s="46">
        <v>4.3777944485802767</v>
      </c>
      <c r="P153" s="46">
        <v>4.1095958174752889</v>
      </c>
      <c r="Q153" s="46">
        <v>3.8374666883588948</v>
      </c>
      <c r="R153" s="46">
        <v>3.5616050197592677</v>
      </c>
      <c r="S153" s="46">
        <v>3.2821184297648536</v>
      </c>
      <c r="T153" s="46">
        <v>2.9991594421524193</v>
      </c>
      <c r="U153" s="46">
        <v>2.7129721786527448</v>
      </c>
      <c r="V153" s="46">
        <v>2.4235077233307027</v>
      </c>
      <c r="W153" s="46">
        <v>2.1308238860660524</v>
      </c>
      <c r="X153" s="46">
        <v>1.8350470578788491</v>
      </c>
      <c r="Y153" s="46">
        <v>1.5362755626636553</v>
      </c>
      <c r="Z153" s="46">
        <v>1.234547568942205</v>
      </c>
      <c r="AA153" s="46">
        <v>0.92995990592423239</v>
      </c>
      <c r="AB153" s="46">
        <v>0.62262579805354612</v>
      </c>
      <c r="AC153" s="46">
        <v>0.31260009795444782</v>
      </c>
      <c r="AD153" s="46">
        <v>0</v>
      </c>
      <c r="AE153" s="46">
        <v>0</v>
      </c>
      <c r="AF153" s="46">
        <v>0</v>
      </c>
      <c r="AG153" s="46">
        <v>0</v>
      </c>
    </row>
    <row r="154" spans="1:33" x14ac:dyDescent="0.3">
      <c r="A154" s="30"/>
      <c r="B154" t="s">
        <v>289</v>
      </c>
      <c r="C154" s="46">
        <v>1.3874107208992161</v>
      </c>
      <c r="D154" s="47">
        <v>0.59622148330043678</v>
      </c>
      <c r="E154" s="48">
        <v>0.21048246822494648</v>
      </c>
      <c r="F154" s="47">
        <v>0.20315341042832163</v>
      </c>
      <c r="G154" s="46">
        <v>0.19566883080653572</v>
      </c>
      <c r="H154" s="46">
        <v>0.18839888518841813</v>
      </c>
      <c r="I154" s="46">
        <v>0.18131255252812453</v>
      </c>
      <c r="J154" s="46">
        <v>0.17406158563147331</v>
      </c>
      <c r="K154" s="46">
        <v>0.16665041347892914</v>
      </c>
      <c r="L154" s="46">
        <v>0.15908151885032804</v>
      </c>
      <c r="M154" s="46">
        <v>0.15135788229378419</v>
      </c>
      <c r="N154" s="46">
        <v>0.14348159040606184</v>
      </c>
      <c r="O154" s="46">
        <v>0.13545416482286715</v>
      </c>
      <c r="P154" s="46">
        <v>0.12728443851199653</v>
      </c>
      <c r="Q154" s="46">
        <v>0.11897321955813502</v>
      </c>
      <c r="R154" s="46">
        <v>0.1105274791466697</v>
      </c>
      <c r="S154" s="46">
        <v>0.10195059626090411</v>
      </c>
      <c r="T154" s="46">
        <v>9.3247829416692823E-2</v>
      </c>
      <c r="U154" s="46">
        <v>8.4424095191653559E-2</v>
      </c>
      <c r="V154" s="46">
        <v>7.5481588882346295E-2</v>
      </c>
      <c r="W154" s="46">
        <v>6.6421923374148373E-2</v>
      </c>
      <c r="X154" s="46">
        <v>5.7249533847852044E-2</v>
      </c>
      <c r="Y154" s="46">
        <v>4.7967764417551698E-2</v>
      </c>
      <c r="Z154" s="46">
        <v>3.8577566893793831E-2</v>
      </c>
      <c r="AA154" s="46">
        <v>2.9082304786867651E-2</v>
      </c>
      <c r="AB154" s="46">
        <v>1.9486040829618568E-2</v>
      </c>
      <c r="AC154" s="46">
        <v>9.7905098193895972E-3</v>
      </c>
      <c r="AD154" s="46">
        <v>0</v>
      </c>
      <c r="AE154" s="46">
        <v>0</v>
      </c>
      <c r="AF154" s="46">
        <v>0</v>
      </c>
      <c r="AG154" s="46">
        <v>0</v>
      </c>
    </row>
    <row r="155" spans="1:33" x14ac:dyDescent="0.3">
      <c r="A155" s="30" t="s">
        <v>123</v>
      </c>
      <c r="C155" s="37">
        <v>284.46970895516989</v>
      </c>
      <c r="D155" s="37">
        <v>281.45851671232441</v>
      </c>
      <c r="E155" s="49">
        <v>291.67856473694434</v>
      </c>
      <c r="F155" s="37">
        <v>320.29968105769922</v>
      </c>
      <c r="G155" s="37">
        <v>325.03718997495912</v>
      </c>
      <c r="H155" s="37">
        <v>326.09823202719701</v>
      </c>
      <c r="I155" s="37">
        <v>326.21271282952324</v>
      </c>
      <c r="J155" s="37">
        <v>325.08328851602471</v>
      </c>
      <c r="K155" s="37">
        <v>323.09566574331075</v>
      </c>
      <c r="L155" s="37">
        <v>321.76652189323573</v>
      </c>
      <c r="M155" s="37">
        <v>319.3386259835745</v>
      </c>
      <c r="N155" s="37">
        <v>317.24979503377358</v>
      </c>
      <c r="O155" s="37">
        <v>314.62712628211426</v>
      </c>
      <c r="P155" s="37">
        <v>311.37016993109364</v>
      </c>
      <c r="Q155" s="37">
        <v>307.8531320434555</v>
      </c>
      <c r="R155" s="37">
        <v>303.85807814279042</v>
      </c>
      <c r="S155" s="37">
        <v>299.28304621284207</v>
      </c>
      <c r="T155" s="37">
        <v>293.82891195446928</v>
      </c>
      <c r="U155" s="37">
        <v>288.85635382017739</v>
      </c>
      <c r="V155" s="37">
        <v>282.93556731106827</v>
      </c>
      <c r="W155" s="37">
        <v>278.1307068575631</v>
      </c>
      <c r="X155" s="37">
        <v>271.99628502835674</v>
      </c>
      <c r="Y155" s="37">
        <v>266.56224699805784</v>
      </c>
      <c r="Z155" s="37">
        <v>261.40351818257699</v>
      </c>
      <c r="AA155" s="37">
        <v>256.28358694230269</v>
      </c>
      <c r="AB155" s="37">
        <v>250.68069079914363</v>
      </c>
      <c r="AC155" s="37">
        <v>246.88271401657516</v>
      </c>
      <c r="AD155" s="37">
        <v>241.61479857820504</v>
      </c>
      <c r="AE155" s="37">
        <v>238.03374362017465</v>
      </c>
      <c r="AF155" s="37">
        <v>233.88125009248105</v>
      </c>
      <c r="AG155" s="37">
        <v>229.90732248568946</v>
      </c>
    </row>
    <row r="156" spans="1:33" x14ac:dyDescent="0.3">
      <c r="A156" s="30"/>
      <c r="N156" s="42">
        <v>-2.3958473618928E-2</v>
      </c>
    </row>
    <row r="157" spans="1:33" x14ac:dyDescent="0.3">
      <c r="A157" s="8" t="s">
        <v>291</v>
      </c>
      <c r="B157" s="8"/>
      <c r="C157" s="25"/>
      <c r="D157" s="26"/>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x14ac:dyDescent="0.3">
      <c r="A158" s="30"/>
      <c r="B158" t="s">
        <v>291</v>
      </c>
      <c r="C158" s="50">
        <v>0</v>
      </c>
      <c r="D158" s="50">
        <v>0</v>
      </c>
      <c r="E158" s="51">
        <v>0</v>
      </c>
      <c r="F158" s="50">
        <v>0</v>
      </c>
      <c r="G158" s="50">
        <v>0</v>
      </c>
      <c r="H158" s="50">
        <v>0</v>
      </c>
      <c r="I158" s="50">
        <v>0</v>
      </c>
      <c r="J158" s="50">
        <v>0</v>
      </c>
      <c r="K158" s="50">
        <v>0</v>
      </c>
      <c r="L158" s="50">
        <v>0</v>
      </c>
      <c r="M158" s="50">
        <v>0</v>
      </c>
      <c r="N158" s="50">
        <v>0</v>
      </c>
      <c r="O158" s="50">
        <v>0</v>
      </c>
      <c r="P158" s="50">
        <v>0</v>
      </c>
      <c r="Q158" s="50">
        <v>0</v>
      </c>
      <c r="R158" s="50">
        <v>0</v>
      </c>
      <c r="S158" s="50">
        <v>0</v>
      </c>
      <c r="T158" s="50">
        <v>0</v>
      </c>
      <c r="U158" s="50">
        <v>0</v>
      </c>
      <c r="V158" s="50">
        <v>0</v>
      </c>
      <c r="W158" s="50">
        <v>0</v>
      </c>
      <c r="X158" s="50">
        <v>0</v>
      </c>
      <c r="Y158" s="50">
        <v>0</v>
      </c>
      <c r="Z158" s="50">
        <v>0</v>
      </c>
      <c r="AA158" s="50">
        <v>0</v>
      </c>
      <c r="AB158" s="50">
        <v>0</v>
      </c>
      <c r="AC158" s="50">
        <v>0</v>
      </c>
      <c r="AD158" s="50">
        <v>0</v>
      </c>
      <c r="AE158" s="50">
        <v>0</v>
      </c>
      <c r="AF158" s="50">
        <v>0</v>
      </c>
      <c r="AG158" s="50">
        <v>0</v>
      </c>
    </row>
    <row r="159" spans="1:33" x14ac:dyDescent="0.3">
      <c r="A159" s="30"/>
    </row>
    <row r="160" spans="1:33" x14ac:dyDescent="0.3">
      <c r="A160" s="8" t="s">
        <v>292</v>
      </c>
      <c r="B160" s="8"/>
      <c r="C160" s="25"/>
      <c r="D160" s="26"/>
      <c r="E160" s="27"/>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x14ac:dyDescent="0.3">
      <c r="A161" s="30"/>
      <c r="B161" t="s">
        <v>293</v>
      </c>
      <c r="C161" s="28">
        <v>0</v>
      </c>
      <c r="D161" s="31">
        <v>0</v>
      </c>
      <c r="E161" s="29">
        <v>0</v>
      </c>
      <c r="F161" s="31">
        <v>0</v>
      </c>
      <c r="G161" s="28">
        <v>0</v>
      </c>
      <c r="H161" s="28">
        <v>0</v>
      </c>
      <c r="I161" s="28">
        <v>0</v>
      </c>
      <c r="J161" s="28">
        <v>0</v>
      </c>
      <c r="K161" s="28">
        <v>0</v>
      </c>
      <c r="L161" s="28">
        <v>0</v>
      </c>
      <c r="M161" s="28">
        <v>0</v>
      </c>
      <c r="N161" s="28">
        <v>0</v>
      </c>
      <c r="O161" s="28">
        <v>0</v>
      </c>
      <c r="P161" s="28">
        <v>0</v>
      </c>
      <c r="Q161" s="28">
        <v>0</v>
      </c>
      <c r="R161" s="28">
        <v>0</v>
      </c>
      <c r="S161" s="28">
        <v>0</v>
      </c>
      <c r="T161" s="28">
        <v>0</v>
      </c>
      <c r="U161" s="28">
        <v>0</v>
      </c>
      <c r="V161" s="28">
        <v>0</v>
      </c>
      <c r="W161" s="28">
        <v>0</v>
      </c>
      <c r="X161" s="28">
        <v>0</v>
      </c>
      <c r="Y161" s="28">
        <v>0</v>
      </c>
      <c r="Z161" s="28">
        <v>0</v>
      </c>
      <c r="AA161" s="28">
        <v>0</v>
      </c>
      <c r="AB161" s="28">
        <v>0</v>
      </c>
      <c r="AC161" s="28">
        <v>0</v>
      </c>
      <c r="AD161" s="28">
        <v>0</v>
      </c>
      <c r="AE161" s="28">
        <v>0</v>
      </c>
      <c r="AF161" s="28">
        <v>0</v>
      </c>
      <c r="AG161" s="28">
        <v>0</v>
      </c>
    </row>
    <row r="162" spans="1:33" x14ac:dyDescent="0.3">
      <c r="A162" s="30"/>
      <c r="B162" t="s">
        <v>294</v>
      </c>
      <c r="C162" s="28">
        <v>0</v>
      </c>
      <c r="D162" s="31">
        <v>0</v>
      </c>
      <c r="E162" s="29">
        <v>0</v>
      </c>
      <c r="F162" s="31">
        <v>0.14695627827064442</v>
      </c>
      <c r="G162" s="28">
        <v>0.29243560902098092</v>
      </c>
      <c r="H162" s="28">
        <v>0.43643799225100932</v>
      </c>
      <c r="I162" s="28">
        <v>0.57896342796072986</v>
      </c>
      <c r="J162" s="28">
        <v>0.72001191615014226</v>
      </c>
      <c r="K162" s="28">
        <v>0.85958345681924664</v>
      </c>
      <c r="L162" s="28">
        <v>0.99767804996804332</v>
      </c>
      <c r="M162" s="28">
        <v>1.1342956955965318</v>
      </c>
      <c r="N162" s="28">
        <v>1.2694363937047124</v>
      </c>
      <c r="O162" s="28">
        <v>1.403100144292585</v>
      </c>
      <c r="P162" s="28">
        <v>1.5282168470719262</v>
      </c>
      <c r="Q162" s="28">
        <v>1.6519314182070253</v>
      </c>
      <c r="R162" s="28">
        <v>1.7742438576978823</v>
      </c>
      <c r="S162" s="28">
        <v>1.8951541655444968</v>
      </c>
      <c r="T162" s="28">
        <v>2.0146623417468699</v>
      </c>
      <c r="U162" s="28">
        <v>2.0340395351243372</v>
      </c>
      <c r="V162" s="28">
        <v>2.0530877365443088</v>
      </c>
      <c r="W162" s="28">
        <v>2.0718069460067845</v>
      </c>
      <c r="X162" s="28">
        <v>2.0901971635117649</v>
      </c>
      <c r="Y162" s="28">
        <v>2.108258389059249</v>
      </c>
      <c r="Z162" s="28">
        <v>2.0965458424533643</v>
      </c>
      <c r="AA162" s="28">
        <v>2.0848332958474796</v>
      </c>
      <c r="AB162" s="28">
        <v>2.0731207492415953</v>
      </c>
      <c r="AC162" s="28">
        <v>2.0614082026357101</v>
      </c>
      <c r="AD162" s="28">
        <v>2.049695656029825</v>
      </c>
      <c r="AE162" s="28">
        <v>2.0379831094239407</v>
      </c>
      <c r="AF162" s="28">
        <v>2.026270562818056</v>
      </c>
      <c r="AG162" s="28">
        <v>2.0145580162121712</v>
      </c>
    </row>
    <row r="163" spans="1:33" x14ac:dyDescent="0.3">
      <c r="A163" s="30"/>
      <c r="B163" t="s">
        <v>295</v>
      </c>
      <c r="C163" s="28">
        <v>0.3820042467121938</v>
      </c>
      <c r="D163" s="31">
        <v>0.42432542335848372</v>
      </c>
      <c r="E163" s="29">
        <v>0.42327423928893604</v>
      </c>
      <c r="F163" s="31">
        <v>0.42327423928893604</v>
      </c>
      <c r="G163" s="28">
        <v>0.42327423928893604</v>
      </c>
      <c r="H163" s="28">
        <v>0.42327423928893604</v>
      </c>
      <c r="I163" s="28">
        <v>0.42327423928893604</v>
      </c>
      <c r="J163" s="28">
        <v>0.42327423928893604</v>
      </c>
      <c r="K163" s="28">
        <v>0.42327423928893604</v>
      </c>
      <c r="L163" s="28">
        <v>0.42327423928893604</v>
      </c>
      <c r="M163" s="28">
        <v>0.42327423928893604</v>
      </c>
      <c r="N163" s="28">
        <v>0.42327423928893604</v>
      </c>
      <c r="O163" s="28">
        <v>0.42327423928893604</v>
      </c>
      <c r="P163" s="28">
        <v>0.42327423928893604</v>
      </c>
      <c r="Q163" s="28">
        <v>0.42327423928893604</v>
      </c>
      <c r="R163" s="28">
        <v>0.42327423928893604</v>
      </c>
      <c r="S163" s="28">
        <v>0.42327423928893604</v>
      </c>
      <c r="T163" s="28">
        <v>0.42327423928893604</v>
      </c>
      <c r="U163" s="28">
        <v>0.42327423928893604</v>
      </c>
      <c r="V163" s="28">
        <v>0.42327423928893604</v>
      </c>
      <c r="W163" s="28">
        <v>0.42327423928893604</v>
      </c>
      <c r="X163" s="28">
        <v>0.42327423928893604</v>
      </c>
      <c r="Y163" s="28">
        <v>0.42327423928893604</v>
      </c>
      <c r="Z163" s="28">
        <v>0.42327423928893604</v>
      </c>
      <c r="AA163" s="28">
        <v>0.42327423928893604</v>
      </c>
      <c r="AB163" s="28">
        <v>0.42327423928893604</v>
      </c>
      <c r="AC163" s="28">
        <v>0.42327423928893604</v>
      </c>
      <c r="AD163" s="28">
        <v>0.42327423928893604</v>
      </c>
      <c r="AE163" s="28">
        <v>0.42327423928893604</v>
      </c>
      <c r="AF163" s="28">
        <v>0.42327423928893604</v>
      </c>
      <c r="AG163" s="28">
        <v>0.42327423928893604</v>
      </c>
    </row>
    <row r="164" spans="1:33" x14ac:dyDescent="0.3">
      <c r="A164" s="30"/>
      <c r="B164" t="s">
        <v>296</v>
      </c>
      <c r="C164" s="28">
        <v>0</v>
      </c>
      <c r="D164" s="31">
        <v>0</v>
      </c>
      <c r="E164" s="29">
        <v>0</v>
      </c>
      <c r="F164" s="31">
        <v>0</v>
      </c>
      <c r="G164" s="28">
        <v>0.13977776070624987</v>
      </c>
      <c r="H164" s="28">
        <v>0.41126333725336328</v>
      </c>
      <c r="I164" s="28">
        <v>0.81830891307965259</v>
      </c>
      <c r="J164" s="28">
        <v>1.3617786990829248</v>
      </c>
      <c r="K164" s="28">
        <v>2.0436815233036278</v>
      </c>
      <c r="L164" s="28">
        <v>2.8562354824683998</v>
      </c>
      <c r="M164" s="28">
        <v>3.8078266698219192</v>
      </c>
      <c r="N164" s="28">
        <v>4.8941748471575712</v>
      </c>
      <c r="O164" s="28">
        <v>6.1142697853380081</v>
      </c>
      <c r="P164" s="28">
        <v>7.4670103657273312</v>
      </c>
      <c r="Q164" s="28">
        <v>8.9508679551845809</v>
      </c>
      <c r="R164" s="28">
        <v>10.564648059037131</v>
      </c>
      <c r="S164" s="28">
        <v>12.306830428763131</v>
      </c>
      <c r="T164" s="28">
        <v>14.175545037737654</v>
      </c>
      <c r="U164" s="28">
        <v>14.168410294165318</v>
      </c>
      <c r="V164" s="28">
        <v>14.158719159976629</v>
      </c>
      <c r="W164" s="28">
        <v>14.146577413634796</v>
      </c>
      <c r="X164" s="28">
        <v>14.13202527167463</v>
      </c>
      <c r="Y164" s="28">
        <v>14.115144389738019</v>
      </c>
      <c r="Z164" s="28">
        <v>14.095970544005903</v>
      </c>
      <c r="AA164" s="28">
        <v>14.074617721439033</v>
      </c>
      <c r="AB164" s="28">
        <v>14.051138033504795</v>
      </c>
      <c r="AC164" s="28">
        <v>14.025584273484419</v>
      </c>
      <c r="AD164" s="28">
        <v>13.997955681631998</v>
      </c>
      <c r="AE164" s="28">
        <v>13.968346055498223</v>
      </c>
      <c r="AF164" s="28">
        <v>13.936787678297184</v>
      </c>
      <c r="AG164" s="28">
        <v>13.90337367737397</v>
      </c>
    </row>
    <row r="165" spans="1:33" x14ac:dyDescent="0.3">
      <c r="A165" s="30" t="s">
        <v>123</v>
      </c>
      <c r="C165" s="28">
        <v>0.3820042467121938</v>
      </c>
      <c r="D165" s="31">
        <v>0.42432542335848372</v>
      </c>
      <c r="E165" s="29">
        <v>0.42327423928893604</v>
      </c>
      <c r="F165" s="31">
        <v>0.57023051755958043</v>
      </c>
      <c r="G165" s="28">
        <v>0.85548760901616672</v>
      </c>
      <c r="H165" s="28">
        <v>1.2709755687933086</v>
      </c>
      <c r="I165" s="28">
        <v>1.8205465803293184</v>
      </c>
      <c r="J165" s="28">
        <v>2.5050648545220029</v>
      </c>
      <c r="K165" s="28">
        <v>3.3265392194118104</v>
      </c>
      <c r="L165" s="28">
        <v>4.2771877717253792</v>
      </c>
      <c r="M165" s="28">
        <v>5.3653966047073878</v>
      </c>
      <c r="N165" s="28">
        <v>6.5868854801512198</v>
      </c>
      <c r="O165" s="28">
        <v>7.9406441689195297</v>
      </c>
      <c r="P165" s="28">
        <v>9.4185014520881936</v>
      </c>
      <c r="Q165" s="28">
        <v>11.026073612680541</v>
      </c>
      <c r="R165" s="28">
        <v>12.762166156023948</v>
      </c>
      <c r="S165" s="28">
        <v>14.625258833596565</v>
      </c>
      <c r="T165" s="28">
        <v>16.613481618773459</v>
      </c>
      <c r="U165" s="28">
        <v>16.625724068578592</v>
      </c>
      <c r="V165" s="28">
        <v>16.635081135809873</v>
      </c>
      <c r="W165" s="28">
        <v>16.641658598930515</v>
      </c>
      <c r="X165" s="28">
        <v>16.645496674475332</v>
      </c>
      <c r="Y165" s="28">
        <v>16.646677018086205</v>
      </c>
      <c r="Z165" s="28">
        <v>16.615790625748204</v>
      </c>
      <c r="AA165" s="28">
        <v>16.582725256575447</v>
      </c>
      <c r="AB165" s="28">
        <v>16.547533022035328</v>
      </c>
      <c r="AC165" s="28">
        <v>16.510266715409067</v>
      </c>
      <c r="AD165" s="28">
        <v>16.470925576950762</v>
      </c>
      <c r="AE165" s="28">
        <v>16.4296034042111</v>
      </c>
      <c r="AF165" s="28">
        <v>16.386332480404178</v>
      </c>
      <c r="AG165" s="28">
        <v>16.341205932875081</v>
      </c>
    </row>
    <row r="166" spans="1:33" x14ac:dyDescent="0.3">
      <c r="A166" s="30"/>
      <c r="C166" s="28"/>
      <c r="D166" s="31"/>
      <c r="E166" s="29"/>
      <c r="F166" s="31"/>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row>
    <row r="167" spans="1:33" x14ac:dyDescent="0.3">
      <c r="A167" s="8" t="s">
        <v>297</v>
      </c>
      <c r="B167" s="8"/>
      <c r="C167" s="8"/>
      <c r="D167" s="9"/>
      <c r="E167" s="10"/>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row>
    <row r="168" spans="1:33" x14ac:dyDescent="0.3">
      <c r="A168" s="30"/>
      <c r="C168" s="28">
        <v>62.049928399596219</v>
      </c>
      <c r="D168" s="31">
        <v>59.202496800976839</v>
      </c>
      <c r="E168" s="29">
        <v>54.819315251750432</v>
      </c>
      <c r="F168" s="31">
        <v>53.413448784662663</v>
      </c>
      <c r="G168" s="28">
        <v>52.133562036474942</v>
      </c>
      <c r="H168" s="28">
        <v>51.166303746648339</v>
      </c>
      <c r="I168" s="28">
        <v>50.308564421455863</v>
      </c>
      <c r="J168" s="28">
        <v>50.82302508901698</v>
      </c>
      <c r="K168" s="28">
        <v>51.230910523389781</v>
      </c>
      <c r="L168" s="28">
        <v>51.906012855378471</v>
      </c>
      <c r="M168" s="28">
        <v>53.575992114967349</v>
      </c>
      <c r="N168" s="28">
        <v>53.464675103052606</v>
      </c>
      <c r="O168" s="28">
        <v>52.320849129871185</v>
      </c>
      <c r="P168" s="28">
        <v>49.52642076816656</v>
      </c>
      <c r="Q168" s="28">
        <v>47.488883101104761</v>
      </c>
      <c r="R168" s="28">
        <v>44.857954665527934</v>
      </c>
      <c r="S168" s="28">
        <v>42.942642884628405</v>
      </c>
      <c r="T168" s="28">
        <v>42.467317833725836</v>
      </c>
      <c r="U168" s="28">
        <v>42.901950748546973</v>
      </c>
      <c r="V168" s="28">
        <v>44.811428658337846</v>
      </c>
      <c r="W168" s="28">
        <v>47.084439656680601</v>
      </c>
      <c r="X168" s="28">
        <v>50.35509360471179</v>
      </c>
      <c r="Y168" s="28">
        <v>54.063809543346679</v>
      </c>
      <c r="Z168" s="28">
        <v>57.962549649583273</v>
      </c>
      <c r="AA168" s="28">
        <v>61.772756331383555</v>
      </c>
      <c r="AB168" s="28">
        <v>65.653032174884132</v>
      </c>
      <c r="AC168" s="28">
        <v>70.015269684031765</v>
      </c>
      <c r="AD168" s="28">
        <v>73.128184499735625</v>
      </c>
      <c r="AE168" s="28">
        <v>76.061441884122203</v>
      </c>
      <c r="AF168" s="28">
        <v>79.028011366179086</v>
      </c>
      <c r="AG168" s="28">
        <v>80.559409151740084</v>
      </c>
    </row>
    <row r="169" spans="1:33" x14ac:dyDescent="0.3">
      <c r="A169" s="30"/>
      <c r="C169" s="28"/>
      <c r="D169" s="31"/>
      <c r="E169" s="29"/>
      <c r="F169" s="31"/>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row>
    <row r="170" spans="1:33" x14ac:dyDescent="0.3">
      <c r="A170" s="52" t="s">
        <v>298</v>
      </c>
      <c r="B170" s="53"/>
      <c r="C170" s="54"/>
      <c r="D170" s="55"/>
      <c r="E170" s="56"/>
      <c r="F170" s="55"/>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row>
    <row r="171" spans="1:33" x14ac:dyDescent="0.3">
      <c r="B171" t="s">
        <v>299</v>
      </c>
      <c r="C171" s="4">
        <v>29.944665565353294</v>
      </c>
      <c r="D171" s="4">
        <v>29.555989522821587</v>
      </c>
      <c r="E171" s="4">
        <v>28.473524409972718</v>
      </c>
      <c r="F171" s="4">
        <v>27.259499357898616</v>
      </c>
      <c r="G171" s="4">
        <v>26.983314260189289</v>
      </c>
      <c r="H171" s="4">
        <v>27.65177622383284</v>
      </c>
      <c r="I171" s="4">
        <v>29.089047434031897</v>
      </c>
      <c r="J171" s="4">
        <v>31.018632773074437</v>
      </c>
      <c r="K171" s="4">
        <v>31.120067912613202</v>
      </c>
      <c r="L171" s="4">
        <v>31.197040169147197</v>
      </c>
      <c r="M171" s="4">
        <v>31.328452053563346</v>
      </c>
      <c r="N171" s="4">
        <v>30.98702808715262</v>
      </c>
      <c r="O171" s="4">
        <v>30.93635501098095</v>
      </c>
      <c r="P171" s="4">
        <v>30.797045730751183</v>
      </c>
      <c r="Q171" s="4">
        <v>30.696475664902042</v>
      </c>
      <c r="R171" s="4">
        <v>30.699718657567921</v>
      </c>
      <c r="S171" s="4">
        <v>30.654904009499024</v>
      </c>
      <c r="T171" s="4">
        <v>30.560529311229494</v>
      </c>
      <c r="U171" s="4">
        <v>30.510575219585881</v>
      </c>
      <c r="V171" s="4">
        <v>30.377566230252999</v>
      </c>
      <c r="W171" s="4">
        <v>30.323763206466435</v>
      </c>
      <c r="X171" s="4">
        <v>30.171057487694128</v>
      </c>
      <c r="Y171" s="4">
        <v>30.095450415521114</v>
      </c>
      <c r="Z171" s="4">
        <v>30.035171962261789</v>
      </c>
      <c r="AA171" s="4">
        <v>29.966318287451536</v>
      </c>
      <c r="AB171" s="4">
        <v>29.907473165173332</v>
      </c>
      <c r="AC171" s="4">
        <v>29.863692760544552</v>
      </c>
      <c r="AD171" s="4">
        <v>29.77678729577001</v>
      </c>
      <c r="AE171" s="4">
        <v>29.717845328008689</v>
      </c>
      <c r="AF171" s="4">
        <v>29.685720973871923</v>
      </c>
      <c r="AG171" s="4">
        <v>29.65949671563672</v>
      </c>
    </row>
    <row r="172" spans="1:33" x14ac:dyDescent="0.3">
      <c r="A172" s="26"/>
      <c r="B172" t="s">
        <v>300</v>
      </c>
      <c r="C172" s="4">
        <v>43.886658160817433</v>
      </c>
      <c r="D172" s="4">
        <v>45.390905473766601</v>
      </c>
      <c r="E172" s="4">
        <v>49.773519697676583</v>
      </c>
      <c r="F172" s="4">
        <v>46.767200349102694</v>
      </c>
      <c r="G172" s="4">
        <v>50.372541318613351</v>
      </c>
      <c r="H172" s="4">
        <v>51.581134830557382</v>
      </c>
      <c r="I172" s="4">
        <v>55.924265140180658</v>
      </c>
      <c r="J172" s="4">
        <v>56.223193534386226</v>
      </c>
      <c r="K172" s="4">
        <v>57.223705511045786</v>
      </c>
      <c r="L172" s="4">
        <v>57.666622192958769</v>
      </c>
      <c r="M172" s="4">
        <v>58.40549296539313</v>
      </c>
      <c r="N172" s="4">
        <v>58.019991675981942</v>
      </c>
      <c r="O172" s="4">
        <v>58.29181915103446</v>
      </c>
      <c r="P172" s="4">
        <v>58.5000752862029</v>
      </c>
      <c r="Q172" s="4">
        <v>58.828973265352595</v>
      </c>
      <c r="R172" s="4">
        <v>58.706490296513216</v>
      </c>
      <c r="S172" s="4">
        <v>59.056173037721251</v>
      </c>
      <c r="T172" s="4">
        <v>59.761293800549772</v>
      </c>
      <c r="U172" s="4">
        <v>60.275034432666374</v>
      </c>
      <c r="V172" s="4">
        <v>59.811730365028694</v>
      </c>
      <c r="W172" s="4">
        <v>60.504816024656868</v>
      </c>
      <c r="X172" s="4">
        <v>61.36002842714889</v>
      </c>
      <c r="Y172" s="4">
        <v>61.224101574434634</v>
      </c>
      <c r="Z172" s="4">
        <v>61.196927181869874</v>
      </c>
      <c r="AA172" s="4">
        <v>61.225055265369242</v>
      </c>
      <c r="AB172" s="4">
        <v>62.504541557271757</v>
      </c>
      <c r="AC172" s="4">
        <v>62.536444809590996</v>
      </c>
      <c r="AD172" s="4">
        <v>60.762388963419482</v>
      </c>
      <c r="AE172" s="4">
        <v>62.973657031396726</v>
      </c>
      <c r="AF172" s="4">
        <v>62.971708806281754</v>
      </c>
      <c r="AG172" s="4">
        <v>62.38992506319795</v>
      </c>
    </row>
    <row r="173" spans="1:33" ht="16.5" customHeight="1" x14ac:dyDescent="0.3"/>
    <row r="174" spans="1:33" s="11" customFormat="1" ht="19.5" customHeight="1" x14ac:dyDescent="0.35">
      <c r="A174" s="12" t="s">
        <v>45</v>
      </c>
      <c r="B174" s="13"/>
      <c r="E174" s="14"/>
    </row>
    <row r="176" spans="1:33" x14ac:dyDescent="0.3">
      <c r="A176" s="8" t="s">
        <v>301</v>
      </c>
      <c r="B176" s="8"/>
      <c r="C176" s="8">
        <v>2020</v>
      </c>
      <c r="D176" s="8">
        <v>2021</v>
      </c>
      <c r="E176" s="10">
        <v>2022</v>
      </c>
      <c r="F176" s="8">
        <v>2023</v>
      </c>
      <c r="G176" s="8">
        <v>2024</v>
      </c>
      <c r="H176" s="8">
        <v>2025</v>
      </c>
      <c r="I176" s="8">
        <v>2026</v>
      </c>
      <c r="J176" s="8">
        <v>2027</v>
      </c>
      <c r="K176" s="8">
        <v>2028</v>
      </c>
      <c r="L176" s="8">
        <v>2029</v>
      </c>
      <c r="M176" s="8">
        <v>2030</v>
      </c>
      <c r="N176" s="8">
        <v>2031</v>
      </c>
      <c r="O176" s="8">
        <v>2032</v>
      </c>
      <c r="P176" s="8">
        <v>2033</v>
      </c>
      <c r="Q176" s="8">
        <v>2034</v>
      </c>
      <c r="R176" s="8">
        <v>2035</v>
      </c>
      <c r="S176" s="8">
        <v>2036</v>
      </c>
      <c r="T176" s="8">
        <v>2037</v>
      </c>
      <c r="U176" s="8">
        <v>2038</v>
      </c>
      <c r="V176" s="8">
        <v>2039</v>
      </c>
      <c r="W176" s="8">
        <v>2040</v>
      </c>
      <c r="X176" s="8">
        <v>2041</v>
      </c>
      <c r="Y176" s="8">
        <v>2042</v>
      </c>
      <c r="Z176" s="8">
        <v>2043</v>
      </c>
      <c r="AA176" s="8">
        <v>2044</v>
      </c>
      <c r="AB176" s="8">
        <v>2045</v>
      </c>
      <c r="AC176" s="8">
        <v>2046</v>
      </c>
      <c r="AD176" s="8">
        <v>2047</v>
      </c>
      <c r="AE176" s="8">
        <v>2048</v>
      </c>
      <c r="AF176" s="8">
        <v>2049</v>
      </c>
      <c r="AG176" s="8">
        <v>2050</v>
      </c>
    </row>
    <row r="177" spans="1:33" x14ac:dyDescent="0.3">
      <c r="A177" s="30" t="s">
        <v>302</v>
      </c>
      <c r="B177" t="s">
        <v>287</v>
      </c>
      <c r="C177" s="28">
        <v>28.952179585870002</v>
      </c>
      <c r="D177" s="31">
        <v>28.934014019140001</v>
      </c>
      <c r="E177" s="29">
        <v>29.150080781020005</v>
      </c>
      <c r="F177" s="31">
        <v>30.609176564811456</v>
      </c>
      <c r="G177" s="28">
        <v>30.812783113747336</v>
      </c>
      <c r="H177" s="28">
        <v>31.255881077421812</v>
      </c>
      <c r="I177" s="28">
        <v>31.418657589781549</v>
      </c>
      <c r="J177" s="28">
        <v>31.522158478169612</v>
      </c>
      <c r="K177" s="28">
        <v>31.394557694133418</v>
      </c>
      <c r="L177" s="28">
        <v>31.260776983178978</v>
      </c>
      <c r="M177" s="28">
        <v>31.136929559831927</v>
      </c>
      <c r="N177" s="28">
        <v>30.973273301982818</v>
      </c>
      <c r="O177" s="28">
        <v>30.610126159266557</v>
      </c>
      <c r="P177" s="28">
        <v>30.072923469858186</v>
      </c>
      <c r="Q177" s="28">
        <v>29.507937063237176</v>
      </c>
      <c r="R177" s="28">
        <v>28.832865177184797</v>
      </c>
      <c r="S177" s="28">
        <v>27.915377473459138</v>
      </c>
      <c r="T177" s="28">
        <v>26.58808888251545</v>
      </c>
      <c r="U177" s="28">
        <v>25.499554929051399</v>
      </c>
      <c r="V177" s="28">
        <v>24.209468140431284</v>
      </c>
      <c r="W177" s="28">
        <v>23.162719678476027</v>
      </c>
      <c r="X177" s="28">
        <v>21.432230198375752</v>
      </c>
      <c r="Y177" s="28">
        <v>19.93565860008443</v>
      </c>
      <c r="Z177" s="28">
        <v>18.681256956788431</v>
      </c>
      <c r="AA177" s="28">
        <v>17.116783489754447</v>
      </c>
      <c r="AB177" s="28">
        <v>15.905381311947515</v>
      </c>
      <c r="AC177" s="28">
        <v>14.519868636704135</v>
      </c>
      <c r="AD177" s="28">
        <v>13.090606293488943</v>
      </c>
      <c r="AE177" s="28">
        <v>11.951401341897299</v>
      </c>
      <c r="AF177" s="28">
        <v>10.835098615482657</v>
      </c>
      <c r="AG177" s="28">
        <v>9.6909268638043571</v>
      </c>
    </row>
    <row r="178" spans="1:33" x14ac:dyDescent="0.3">
      <c r="A178" s="30"/>
      <c r="B178" t="s">
        <v>288</v>
      </c>
      <c r="C178" s="28">
        <v>3.5275261822199999</v>
      </c>
      <c r="D178" s="31">
        <v>3.5563088976399997</v>
      </c>
      <c r="E178" s="29">
        <v>3.5434611057900001</v>
      </c>
      <c r="F178" s="31">
        <v>3.0689421464338755</v>
      </c>
      <c r="G178" s="28">
        <v>2.9282684144258169</v>
      </c>
      <c r="H178" s="28">
        <v>2.800028240685958</v>
      </c>
      <c r="I178" s="28">
        <v>2.8216235945926464</v>
      </c>
      <c r="J178" s="28">
        <v>2.6623250279031967</v>
      </c>
      <c r="K178" s="28">
        <v>2.5127514481486375</v>
      </c>
      <c r="L178" s="28">
        <v>2.4098981962272092</v>
      </c>
      <c r="M178" s="28">
        <v>2.2894594161526389</v>
      </c>
      <c r="N178" s="28">
        <v>2.1033242828052754</v>
      </c>
      <c r="O178" s="28">
        <v>1.9875915448415897</v>
      </c>
      <c r="P178" s="28">
        <v>1.882881853841524</v>
      </c>
      <c r="Q178" s="28">
        <v>1.6958068906428725</v>
      </c>
      <c r="R178" s="28">
        <v>1.5590578914114221</v>
      </c>
      <c r="S178" s="28">
        <v>1.4035670052802753</v>
      </c>
      <c r="T178" s="28">
        <v>1.3256521737609526</v>
      </c>
      <c r="U178" s="28">
        <v>1.1724512100421229</v>
      </c>
      <c r="V178" s="28">
        <v>1.0322457841423354</v>
      </c>
      <c r="W178" s="28">
        <v>0.88838907908693177</v>
      </c>
      <c r="X178" s="28">
        <v>0.80802762715646048</v>
      </c>
      <c r="Y178" s="28">
        <v>0.72419300009112775</v>
      </c>
      <c r="Z178" s="28">
        <v>0.62232714414830392</v>
      </c>
      <c r="AA178" s="28">
        <v>0.54302711702211581</v>
      </c>
      <c r="AB178" s="28">
        <v>0.46389241492986139</v>
      </c>
      <c r="AC178" s="28">
        <v>0.39065553725887697</v>
      </c>
      <c r="AD178" s="28">
        <v>0.31078719795411303</v>
      </c>
      <c r="AE178" s="28">
        <v>0.25661846530548998</v>
      </c>
      <c r="AF178" s="28">
        <v>0.20423867723714387</v>
      </c>
      <c r="AG178" s="28">
        <v>0.15705055010518357</v>
      </c>
    </row>
    <row r="179" spans="1:33" x14ac:dyDescent="0.3">
      <c r="A179" s="30"/>
      <c r="B179" t="s">
        <v>303</v>
      </c>
      <c r="C179" s="28">
        <v>0.16921021361000005</v>
      </c>
      <c r="D179" s="31">
        <v>0.23801694380999999</v>
      </c>
      <c r="E179" s="29">
        <v>0.45570596705999999</v>
      </c>
      <c r="F179" s="31">
        <v>0.76315610789965327</v>
      </c>
      <c r="G179" s="28">
        <v>0.95171472518198708</v>
      </c>
      <c r="H179" s="28">
        <v>1.037971234006422</v>
      </c>
      <c r="I179" s="28">
        <v>1.1840242099622327</v>
      </c>
      <c r="J179" s="28">
        <v>1.4710318756341609</v>
      </c>
      <c r="K179" s="28">
        <v>1.8477959461306104</v>
      </c>
      <c r="L179" s="28">
        <v>2.2510906856296375</v>
      </c>
      <c r="M179" s="28">
        <v>2.6547070094138956</v>
      </c>
      <c r="N179" s="28">
        <v>3.1935206403756768</v>
      </c>
      <c r="O179" s="28">
        <v>3.7615663240838089</v>
      </c>
      <c r="P179" s="28">
        <v>4.4364287310154698</v>
      </c>
      <c r="Q179" s="28">
        <v>5.3052939358836158</v>
      </c>
      <c r="R179" s="28">
        <v>6.1748107327879769</v>
      </c>
      <c r="S179" s="28">
        <v>7.2670569900228941</v>
      </c>
      <c r="T179" s="28">
        <v>8.6989471043679369</v>
      </c>
      <c r="U179" s="28">
        <v>9.8729106572176484</v>
      </c>
      <c r="V179" s="28">
        <v>11.343406426589935</v>
      </c>
      <c r="W179" s="28">
        <v>12.732734329003705</v>
      </c>
      <c r="X179" s="28">
        <v>14.559623293220811</v>
      </c>
      <c r="Y179" s="28">
        <v>16.096789456567635</v>
      </c>
      <c r="Z179" s="28">
        <v>17.564404931114233</v>
      </c>
      <c r="AA179" s="28">
        <v>19.070528806518258</v>
      </c>
      <c r="AB179" s="28">
        <v>20.260163885535071</v>
      </c>
      <c r="AC179" s="28">
        <v>21.879180293658134</v>
      </c>
      <c r="AD179" s="28">
        <v>23.584176959908785</v>
      </c>
      <c r="AE179" s="28">
        <v>25.143169576590239</v>
      </c>
      <c r="AF179" s="28">
        <v>26.486583192762595</v>
      </c>
      <c r="AG179" s="28">
        <v>27.748752721479011</v>
      </c>
    </row>
    <row r="180" spans="1:33" x14ac:dyDescent="0.3">
      <c r="A180" s="30"/>
      <c r="B180" t="s">
        <v>304</v>
      </c>
      <c r="C180" s="28">
        <v>7.3358843020000009E-2</v>
      </c>
      <c r="D180" s="31">
        <v>0.10381190013</v>
      </c>
      <c r="E180" s="29">
        <v>0.20648286513999994</v>
      </c>
      <c r="F180" s="31">
        <v>0.29065530308501963</v>
      </c>
      <c r="G180" s="28">
        <v>0.35178368181484088</v>
      </c>
      <c r="H180" s="28">
        <v>0.40756619150580775</v>
      </c>
      <c r="I180" s="28">
        <v>0.49636568402356956</v>
      </c>
      <c r="J180" s="28">
        <v>0.63416830832302873</v>
      </c>
      <c r="K180" s="28">
        <v>0.81346364465733301</v>
      </c>
      <c r="L180" s="28">
        <v>1.0188486170241693</v>
      </c>
      <c r="M180" s="28">
        <v>1.2122074536315319</v>
      </c>
      <c r="N180" s="28">
        <v>1.4063104833262279</v>
      </c>
      <c r="O180" s="28">
        <v>1.6069014290480363</v>
      </c>
      <c r="P180" s="28">
        <v>1.8533564126348157</v>
      </c>
      <c r="Q180" s="28">
        <v>2.096289893776353</v>
      </c>
      <c r="R180" s="28">
        <v>2.3608611384358005</v>
      </c>
      <c r="S180" s="28">
        <v>2.6551510948277128</v>
      </c>
      <c r="T180" s="28">
        <v>2.9239359043056741</v>
      </c>
      <c r="U180" s="28">
        <v>3.2715332214088315</v>
      </c>
      <c r="V180" s="28">
        <v>3.6463093450864399</v>
      </c>
      <c r="W180" s="28">
        <v>3.8411782260633354</v>
      </c>
      <c r="X180" s="28">
        <v>4.237204575926981</v>
      </c>
      <c r="Y180" s="28">
        <v>4.6010345850768246</v>
      </c>
      <c r="Z180" s="28">
        <v>4.7618333403490318</v>
      </c>
      <c r="AA180" s="28">
        <v>4.9814945621951772</v>
      </c>
      <c r="AB180" s="28">
        <v>5.3062115322075236</v>
      </c>
      <c r="AC180" s="28">
        <v>5.4816504825888597</v>
      </c>
      <c r="AD180" s="28">
        <v>5.7154935982181563</v>
      </c>
      <c r="AE180" s="28">
        <v>5.9494737367769623</v>
      </c>
      <c r="AF180" s="28">
        <v>6.058300531157605</v>
      </c>
      <c r="AG180" s="28">
        <v>6.2663703279714529</v>
      </c>
    </row>
    <row r="181" spans="1:33" x14ac:dyDescent="0.3">
      <c r="A181" s="30"/>
      <c r="B181" t="s">
        <v>305</v>
      </c>
      <c r="C181" s="28">
        <v>0</v>
      </c>
      <c r="D181" s="31">
        <v>0</v>
      </c>
      <c r="E181" s="29">
        <v>0</v>
      </c>
      <c r="F181" s="31">
        <v>0</v>
      </c>
      <c r="G181" s="28">
        <v>0</v>
      </c>
      <c r="H181" s="28">
        <v>0</v>
      </c>
      <c r="I181" s="28">
        <v>0</v>
      </c>
      <c r="J181" s="28">
        <v>0</v>
      </c>
      <c r="K181" s="28">
        <v>0</v>
      </c>
      <c r="L181" s="28">
        <v>0</v>
      </c>
      <c r="M181" s="28">
        <v>0</v>
      </c>
      <c r="N181" s="28">
        <v>0</v>
      </c>
      <c r="O181" s="28">
        <v>0</v>
      </c>
      <c r="P181" s="28">
        <v>0</v>
      </c>
      <c r="Q181" s="28">
        <v>0</v>
      </c>
      <c r="R181" s="28">
        <v>0</v>
      </c>
      <c r="S181" s="28">
        <v>0</v>
      </c>
      <c r="T181" s="28">
        <v>0</v>
      </c>
      <c r="U181" s="28">
        <v>0</v>
      </c>
      <c r="V181" s="28">
        <v>0</v>
      </c>
      <c r="W181" s="28">
        <v>0</v>
      </c>
      <c r="X181" s="28">
        <v>0</v>
      </c>
      <c r="Y181" s="28">
        <v>0</v>
      </c>
      <c r="Z181" s="28">
        <v>0</v>
      </c>
      <c r="AA181" s="28">
        <v>0</v>
      </c>
      <c r="AB181" s="28">
        <v>0</v>
      </c>
      <c r="AC181" s="28">
        <v>0</v>
      </c>
      <c r="AD181" s="28">
        <v>0</v>
      </c>
      <c r="AE181" s="28">
        <v>0</v>
      </c>
      <c r="AF181" s="28">
        <v>0</v>
      </c>
      <c r="AG181" s="28">
        <v>0</v>
      </c>
    </row>
    <row r="182" spans="1:33" x14ac:dyDescent="0.3">
      <c r="A182" s="30" t="s">
        <v>306</v>
      </c>
      <c r="B182" t="s">
        <v>287</v>
      </c>
      <c r="C182" s="28">
        <v>1.3351615522600002</v>
      </c>
      <c r="D182" s="31">
        <v>1.2857860479200001</v>
      </c>
      <c r="E182" s="29">
        <v>1.2753429540100003</v>
      </c>
      <c r="F182" s="31">
        <v>1.6867022971736356</v>
      </c>
      <c r="G182" s="28">
        <v>1.5955172710634158</v>
      </c>
      <c r="H182" s="28">
        <v>1.5950542399818461</v>
      </c>
      <c r="I182" s="28">
        <v>1.4435801976710732</v>
      </c>
      <c r="J182" s="28">
        <v>1.3353814143435401</v>
      </c>
      <c r="K182" s="28">
        <v>1.2897574385301682</v>
      </c>
      <c r="L182" s="28">
        <v>1.1901666636668939</v>
      </c>
      <c r="M182" s="28">
        <v>1.1239013297506635</v>
      </c>
      <c r="N182" s="28">
        <v>1.0048777262620421</v>
      </c>
      <c r="O182" s="28">
        <v>0.94775186022929592</v>
      </c>
      <c r="P182" s="28">
        <v>0.91584622067910426</v>
      </c>
      <c r="Q182" s="28">
        <v>0.82425470206595386</v>
      </c>
      <c r="R182" s="28">
        <v>0.7896248165884272</v>
      </c>
      <c r="S182" s="28">
        <v>0.74617442333795436</v>
      </c>
      <c r="T182" s="28">
        <v>0.72112226809990299</v>
      </c>
      <c r="U182" s="28">
        <v>0.70817403392918366</v>
      </c>
      <c r="V182" s="28">
        <v>0.58814852884560997</v>
      </c>
      <c r="W182" s="28">
        <v>0.57636154878351786</v>
      </c>
      <c r="X182" s="28">
        <v>0.51009587003397927</v>
      </c>
      <c r="Y182" s="28">
        <v>0.49906786908503309</v>
      </c>
      <c r="Z182" s="28">
        <v>0.46659150012979583</v>
      </c>
      <c r="AA182" s="28">
        <v>0.41458204598160259</v>
      </c>
      <c r="AB182" s="28">
        <v>0.40260804825358104</v>
      </c>
      <c r="AC182" s="28">
        <v>0.38404165004896368</v>
      </c>
      <c r="AD182" s="28">
        <v>0.34070177052898282</v>
      </c>
      <c r="AE182" s="28">
        <v>0.31517554577005658</v>
      </c>
      <c r="AF182" s="28">
        <v>0.31203674734013803</v>
      </c>
      <c r="AG182" s="28">
        <v>0.29498852490872929</v>
      </c>
    </row>
    <row r="183" spans="1:33" x14ac:dyDescent="0.3">
      <c r="A183" s="30"/>
      <c r="B183" t="s">
        <v>288</v>
      </c>
      <c r="C183" s="28">
        <v>7.9468766264200008</v>
      </c>
      <c r="D183" s="31">
        <v>8.3377438837699991</v>
      </c>
      <c r="E183" s="29">
        <v>8.78206169085</v>
      </c>
      <c r="F183" s="31">
        <v>8.7646459363342437</v>
      </c>
      <c r="G183" s="28">
        <v>9.0622727450770046</v>
      </c>
      <c r="H183" s="28">
        <v>9.1791845909345007</v>
      </c>
      <c r="I183" s="28">
        <v>9.393536632384011</v>
      </c>
      <c r="J183" s="28">
        <v>9.5297703549896973</v>
      </c>
      <c r="K183" s="28">
        <v>9.52269453966524</v>
      </c>
      <c r="L183" s="28">
        <v>9.5993583472118935</v>
      </c>
      <c r="M183" s="28">
        <v>9.6099285589333263</v>
      </c>
      <c r="N183" s="28">
        <v>9.6462867943987547</v>
      </c>
      <c r="O183" s="28">
        <v>9.5782475631176762</v>
      </c>
      <c r="P183" s="28">
        <v>9.485643845648136</v>
      </c>
      <c r="Q183" s="28">
        <v>9.3767057446265003</v>
      </c>
      <c r="R183" s="28">
        <v>9.276111785726771</v>
      </c>
      <c r="S183" s="28">
        <v>9.1101080496256266</v>
      </c>
      <c r="T183" s="28">
        <v>8.781539743660133</v>
      </c>
      <c r="U183" s="28">
        <v>8.5324023276519636</v>
      </c>
      <c r="V183" s="28">
        <v>8.1951638375579101</v>
      </c>
      <c r="W183" s="28">
        <v>8.0179283316540513</v>
      </c>
      <c r="X183" s="28">
        <v>7.7228786818056196</v>
      </c>
      <c r="Y183" s="28">
        <v>7.4029568422978844</v>
      </c>
      <c r="Z183" s="28">
        <v>7.1140119700335998</v>
      </c>
      <c r="AA183" s="28">
        <v>6.8702411836255282</v>
      </c>
      <c r="AB183" s="28">
        <v>6.3758969363628628</v>
      </c>
      <c r="AC183" s="28">
        <v>6.3135937140040479</v>
      </c>
      <c r="AD183" s="28">
        <v>6.0645892557036358</v>
      </c>
      <c r="AE183" s="28">
        <v>5.7841037640788127</v>
      </c>
      <c r="AF183" s="28">
        <v>5.4555831007090898</v>
      </c>
      <c r="AG183" s="28">
        <v>5.2449158649590597</v>
      </c>
    </row>
    <row r="184" spans="1:33" x14ac:dyDescent="0.3">
      <c r="A184" s="30"/>
      <c r="B184" t="s">
        <v>303</v>
      </c>
      <c r="C184" s="28">
        <v>7.36490992E-3</v>
      </c>
      <c r="D184" s="31">
        <v>8.5197977499999987E-3</v>
      </c>
      <c r="E184" s="29">
        <v>1.2108215970000001E-2</v>
      </c>
      <c r="F184" s="31">
        <v>3.6463780035655813E-2</v>
      </c>
      <c r="G184" s="28">
        <v>4.8987339466596572E-2</v>
      </c>
      <c r="H184" s="28">
        <v>9.9045957060553011E-2</v>
      </c>
      <c r="I184" s="28">
        <v>0.1704468431007711</v>
      </c>
      <c r="J184" s="28">
        <v>0.25522967444861844</v>
      </c>
      <c r="K184" s="28">
        <v>0.39595480602649791</v>
      </c>
      <c r="L184" s="28">
        <v>0.54299548773405215</v>
      </c>
      <c r="M184" s="28">
        <v>0.70964201315066355</v>
      </c>
      <c r="N184" s="28">
        <v>0.89183649578947133</v>
      </c>
      <c r="O184" s="28">
        <v>1.1054251068574201</v>
      </c>
      <c r="P184" s="28">
        <v>1.3042377745028924</v>
      </c>
      <c r="Q184" s="28">
        <v>1.5705385785078829</v>
      </c>
      <c r="R184" s="28">
        <v>1.7807221909454449</v>
      </c>
      <c r="S184" s="28">
        <v>2.0492891910450588</v>
      </c>
      <c r="T184" s="28">
        <v>2.4450509715543682</v>
      </c>
      <c r="U184" s="28">
        <v>2.7355640627264148</v>
      </c>
      <c r="V184" s="28">
        <v>3.2010707077443228</v>
      </c>
      <c r="W184" s="28">
        <v>3.4806420166121654</v>
      </c>
      <c r="X184" s="28">
        <v>3.8875567659180925</v>
      </c>
      <c r="Y184" s="28">
        <v>4.2271647524911486</v>
      </c>
      <c r="Z184" s="28">
        <v>4.5771711750282309</v>
      </c>
      <c r="AA184" s="28">
        <v>4.9500023194057619</v>
      </c>
      <c r="AB184" s="28">
        <v>5.4614902273153696</v>
      </c>
      <c r="AC184" s="28">
        <v>5.5852576803200327</v>
      </c>
      <c r="AD184" s="28">
        <v>5.9625651054901638</v>
      </c>
      <c r="AE184" s="28">
        <v>6.303805710485479</v>
      </c>
      <c r="AF184" s="28">
        <v>6.6114726821427912</v>
      </c>
      <c r="AG184" s="28">
        <v>6.8787455764140404</v>
      </c>
    </row>
    <row r="185" spans="1:33" x14ac:dyDescent="0.3">
      <c r="A185" s="30"/>
      <c r="B185" t="s">
        <v>304</v>
      </c>
      <c r="C185" s="28">
        <v>7.6671499999999999E-6</v>
      </c>
      <c r="D185" s="31">
        <v>1.2779824999999999E-4</v>
      </c>
      <c r="E185" s="29">
        <v>4.7253883000000004E-4</v>
      </c>
      <c r="F185" s="31">
        <v>1.8047838164653978E-3</v>
      </c>
      <c r="G185" s="28">
        <v>2.5804899529829036E-3</v>
      </c>
      <c r="H185" s="28">
        <v>1.4699955443090671E-2</v>
      </c>
      <c r="I185" s="28">
        <v>3.2347029314145556E-2</v>
      </c>
      <c r="J185" s="28">
        <v>5.4887209258141903E-2</v>
      </c>
      <c r="K185" s="28">
        <v>8.7145346518095551E-2</v>
      </c>
      <c r="L185" s="28">
        <v>0.12517167291716239</v>
      </c>
      <c r="M185" s="28">
        <v>0.16738556383535091</v>
      </c>
      <c r="N185" s="28">
        <v>0.21761748433973382</v>
      </c>
      <c r="O185" s="28">
        <v>0.26083563433560708</v>
      </c>
      <c r="P185" s="28">
        <v>0.30608900882987444</v>
      </c>
      <c r="Q185" s="28">
        <v>0.36214843078966302</v>
      </c>
      <c r="R185" s="28">
        <v>0.40454487425935604</v>
      </c>
      <c r="S185" s="28">
        <v>0.457005191061362</v>
      </c>
      <c r="T185" s="28">
        <v>0.51680738837559714</v>
      </c>
      <c r="U185" s="28">
        <v>0.58461854048243911</v>
      </c>
      <c r="V185" s="28">
        <v>0.67391806062214821</v>
      </c>
      <c r="W185" s="28">
        <v>0.69277563585026447</v>
      </c>
      <c r="X185" s="28">
        <v>0.76165704446231208</v>
      </c>
      <c r="Y185" s="28">
        <v>0.8555110696459336</v>
      </c>
      <c r="Z185" s="28">
        <v>0.91613063847837495</v>
      </c>
      <c r="AA185" s="28">
        <v>0.93983337357710151</v>
      </c>
      <c r="AB185" s="28">
        <v>1.0306759012881894</v>
      </c>
      <c r="AC185" s="28">
        <v>1.0840069732669497</v>
      </c>
      <c r="AD185" s="28">
        <v>1.0954569740672175</v>
      </c>
      <c r="AE185" s="28">
        <v>1.1501661710056565</v>
      </c>
      <c r="AF185" s="28">
        <v>1.2645882657879803</v>
      </c>
      <c r="AG185" s="28">
        <v>1.3097159907481677</v>
      </c>
    </row>
    <row r="186" spans="1:33" x14ac:dyDescent="0.3">
      <c r="A186" s="30"/>
      <c r="B186" t="s">
        <v>305</v>
      </c>
      <c r="C186" s="28">
        <v>0</v>
      </c>
      <c r="D186" s="31">
        <v>0</v>
      </c>
      <c r="E186" s="29">
        <v>0</v>
      </c>
      <c r="F186" s="31">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c r="W186" s="28">
        <v>0</v>
      </c>
      <c r="X186" s="28">
        <v>0</v>
      </c>
      <c r="Y186" s="28">
        <v>0</v>
      </c>
      <c r="Z186" s="28">
        <v>0</v>
      </c>
      <c r="AA186" s="28">
        <v>0</v>
      </c>
      <c r="AB186" s="28">
        <v>0</v>
      </c>
      <c r="AC186" s="28">
        <v>0</v>
      </c>
      <c r="AD186" s="28">
        <v>0</v>
      </c>
      <c r="AE186" s="28">
        <v>0</v>
      </c>
      <c r="AF186" s="28">
        <v>0</v>
      </c>
      <c r="AG186" s="28">
        <v>0</v>
      </c>
    </row>
    <row r="187" spans="1:33" x14ac:dyDescent="0.3">
      <c r="A187" s="30" t="s">
        <v>307</v>
      </c>
      <c r="B187" t="s">
        <v>287</v>
      </c>
      <c r="C187" s="28">
        <v>0.42395699158000005</v>
      </c>
      <c r="D187" s="31">
        <v>0.4231069100899999</v>
      </c>
      <c r="E187" s="29">
        <v>0.40822299215999991</v>
      </c>
      <c r="F187" s="31">
        <v>0.39222798841622181</v>
      </c>
      <c r="G187" s="28">
        <v>0.39330762913015332</v>
      </c>
      <c r="H187" s="28">
        <v>0.39345533190825299</v>
      </c>
      <c r="I187" s="28">
        <v>0.39293811214435703</v>
      </c>
      <c r="J187" s="28">
        <v>0.39106252326996249</v>
      </c>
      <c r="K187" s="28">
        <v>0.38808305652407238</v>
      </c>
      <c r="L187" s="28">
        <v>0.38381597969737391</v>
      </c>
      <c r="M187" s="28">
        <v>0.37811973332214355</v>
      </c>
      <c r="N187" s="28">
        <v>0.36976642240833263</v>
      </c>
      <c r="O187" s="28">
        <v>0.35956522729959511</v>
      </c>
      <c r="P187" s="28">
        <v>0.34599159701446386</v>
      </c>
      <c r="Q187" s="28">
        <v>0.32957166940139693</v>
      </c>
      <c r="R187" s="28">
        <v>0.31062836567053742</v>
      </c>
      <c r="S187" s="28">
        <v>0.28837457652901138</v>
      </c>
      <c r="T187" s="28">
        <v>0.26599320349823052</v>
      </c>
      <c r="U187" s="28">
        <v>0.24381814951966682</v>
      </c>
      <c r="V187" s="28">
        <v>0.22211700131447032</v>
      </c>
      <c r="W187" s="28">
        <v>0.2011270668218266</v>
      </c>
      <c r="X187" s="28">
        <v>0.18173944329965752</v>
      </c>
      <c r="Y187" s="28">
        <v>0.16303643243522981</v>
      </c>
      <c r="Z187" s="28">
        <v>0.14486081513230056</v>
      </c>
      <c r="AA187" s="28">
        <v>0.1281363249184872</v>
      </c>
      <c r="AB187" s="28">
        <v>0.11224241422208742</v>
      </c>
      <c r="AC187" s="28">
        <v>9.7040457138365552E-2</v>
      </c>
      <c r="AD187" s="28">
        <v>8.2780130212779843E-2</v>
      </c>
      <c r="AE187" s="28">
        <v>6.9408777777017608E-2</v>
      </c>
      <c r="AF187" s="28">
        <v>5.6615840347080781E-2</v>
      </c>
      <c r="AG187" s="28">
        <v>4.5762556216286381E-2</v>
      </c>
    </row>
    <row r="188" spans="1:33" x14ac:dyDescent="0.3">
      <c r="A188" s="30"/>
      <c r="B188" t="s">
        <v>288</v>
      </c>
      <c r="C188" s="28">
        <v>0</v>
      </c>
      <c r="D188" s="31">
        <v>0</v>
      </c>
      <c r="E188" s="29">
        <v>0</v>
      </c>
      <c r="F188" s="31">
        <v>0</v>
      </c>
      <c r="G188" s="28">
        <v>0</v>
      </c>
      <c r="H188" s="28">
        <v>0</v>
      </c>
      <c r="I188" s="28">
        <v>0</v>
      </c>
      <c r="J188" s="28">
        <v>0</v>
      </c>
      <c r="K188" s="28">
        <v>0</v>
      </c>
      <c r="L188" s="28">
        <v>0</v>
      </c>
      <c r="M188" s="28">
        <v>0</v>
      </c>
      <c r="N188" s="28">
        <v>0</v>
      </c>
      <c r="O188" s="28">
        <v>0</v>
      </c>
      <c r="P188" s="28">
        <v>0</v>
      </c>
      <c r="Q188" s="28">
        <v>0</v>
      </c>
      <c r="R188" s="28">
        <v>0</v>
      </c>
      <c r="S188" s="28">
        <v>0</v>
      </c>
      <c r="T188" s="28">
        <v>0</v>
      </c>
      <c r="U188" s="28">
        <v>0</v>
      </c>
      <c r="V188" s="28">
        <v>0</v>
      </c>
      <c r="W188" s="28">
        <v>0</v>
      </c>
      <c r="X188" s="28">
        <v>0</v>
      </c>
      <c r="Y188" s="28">
        <v>0</v>
      </c>
      <c r="Z188" s="28">
        <v>0</v>
      </c>
      <c r="AA188" s="28">
        <v>0</v>
      </c>
      <c r="AB188" s="28">
        <v>0</v>
      </c>
      <c r="AC188" s="28">
        <v>0</v>
      </c>
      <c r="AD188" s="28">
        <v>0</v>
      </c>
      <c r="AE188" s="28">
        <v>0</v>
      </c>
      <c r="AF188" s="28">
        <v>0</v>
      </c>
      <c r="AG188" s="28">
        <v>0</v>
      </c>
    </row>
    <row r="189" spans="1:33" x14ac:dyDescent="0.3">
      <c r="A189" s="30"/>
      <c r="B189" t="s">
        <v>303</v>
      </c>
      <c r="C189" s="28">
        <v>1.8304523900000002E-3</v>
      </c>
      <c r="D189" s="31">
        <v>2.6400367800000005E-3</v>
      </c>
      <c r="E189" s="29">
        <v>3.8248728999999999E-3</v>
      </c>
      <c r="F189" s="31">
        <v>5.7631140611320072E-3</v>
      </c>
      <c r="G189" s="28">
        <v>6.5662274816210573E-3</v>
      </c>
      <c r="H189" s="28">
        <v>7.8215714414773176E-3</v>
      </c>
      <c r="I189" s="28">
        <v>9.4407043784327498E-3</v>
      </c>
      <c r="J189" s="28">
        <v>1.2066088669082776E-2</v>
      </c>
      <c r="K189" s="28">
        <v>1.5365329017149661E-2</v>
      </c>
      <c r="L189" s="28">
        <v>2.0405877007953783E-2</v>
      </c>
      <c r="M189" s="28">
        <v>2.6290615007879884E-2</v>
      </c>
      <c r="N189" s="28">
        <v>3.426313683681062E-2</v>
      </c>
      <c r="O189" s="28">
        <v>4.3625673915070065E-2</v>
      </c>
      <c r="P189" s="28">
        <v>5.548112979864598E-2</v>
      </c>
      <c r="Q189" s="28">
        <v>7.0548472512895949E-2</v>
      </c>
      <c r="R189" s="28">
        <v>8.7710200916234826E-2</v>
      </c>
      <c r="S189" s="28">
        <v>0.1076958812556579</v>
      </c>
      <c r="T189" s="28">
        <v>0.12777007395080342</v>
      </c>
      <c r="U189" s="28">
        <v>0.14766378654446066</v>
      </c>
      <c r="V189" s="28">
        <v>0.16709995610195613</v>
      </c>
      <c r="W189" s="28">
        <v>0.18582265561226244</v>
      </c>
      <c r="X189" s="28">
        <v>0.20302457235026267</v>
      </c>
      <c r="Y189" s="28">
        <v>0.21994422784709733</v>
      </c>
      <c r="Z189" s="28">
        <v>0.23626697993611104</v>
      </c>
      <c r="AA189" s="28">
        <v>0.25235809701234502</v>
      </c>
      <c r="AB189" s="28">
        <v>0.26812239222561368</v>
      </c>
      <c r="AC189" s="28">
        <v>0.28310869083238999</v>
      </c>
      <c r="AD189" s="28">
        <v>0.29706643647667957</v>
      </c>
      <c r="AE189" s="28">
        <v>0.31072100784147916</v>
      </c>
      <c r="AF189" s="28">
        <v>0.32348705892615087</v>
      </c>
      <c r="AG189" s="28">
        <v>0.33459718709697517</v>
      </c>
    </row>
    <row r="190" spans="1:33" x14ac:dyDescent="0.3">
      <c r="A190" s="30"/>
      <c r="B190" t="s">
        <v>304</v>
      </c>
      <c r="C190" s="28">
        <v>0</v>
      </c>
      <c r="D190" s="31">
        <v>0</v>
      </c>
      <c r="E190" s="29">
        <v>0</v>
      </c>
      <c r="F190" s="31">
        <v>8.8975226461844111E-6</v>
      </c>
      <c r="G190" s="28">
        <v>1.614338822562303E-5</v>
      </c>
      <c r="H190" s="28">
        <v>2.230966502698899E-4</v>
      </c>
      <c r="I190" s="28">
        <v>5.2118348721015876E-4</v>
      </c>
      <c r="J190" s="28">
        <v>9.6138806095475663E-4</v>
      </c>
      <c r="K190" s="28">
        <v>1.5516144587782322E-3</v>
      </c>
      <c r="L190" s="28">
        <v>2.4281432846720518E-3</v>
      </c>
      <c r="M190" s="28">
        <v>3.4396516799767179E-3</v>
      </c>
      <c r="N190" s="28">
        <v>4.8204407548570359E-3</v>
      </c>
      <c r="O190" s="28">
        <v>6.4590987853347277E-3</v>
      </c>
      <c r="P190" s="28">
        <v>8.5272731868901597E-3</v>
      </c>
      <c r="Q190" s="28">
        <v>1.1079858085707231E-2</v>
      </c>
      <c r="R190" s="28">
        <v>1.4061433403227803E-2</v>
      </c>
      <c r="S190" s="28">
        <v>1.7529542215330783E-2</v>
      </c>
      <c r="T190" s="28">
        <v>2.1036722530965907E-2</v>
      </c>
      <c r="U190" s="28">
        <v>2.451806393587248E-2</v>
      </c>
      <c r="V190" s="28">
        <v>2.7783042583573538E-2</v>
      </c>
      <c r="W190" s="28">
        <v>3.1050277575911063E-2</v>
      </c>
      <c r="X190" s="28">
        <v>3.4235984370079804E-2</v>
      </c>
      <c r="Y190" s="28">
        <v>3.7019339717672801E-2</v>
      </c>
      <c r="Z190" s="28">
        <v>3.9872204921588321E-2</v>
      </c>
      <c r="AA190" s="28">
        <v>4.2905578079167755E-2</v>
      </c>
      <c r="AB190" s="28">
        <v>4.5435193552298837E-2</v>
      </c>
      <c r="AC190" s="28">
        <v>4.8050852029244473E-2</v>
      </c>
      <c r="AD190" s="28">
        <v>5.0753433300540642E-2</v>
      </c>
      <c r="AE190" s="28">
        <v>5.2870214391503141E-2</v>
      </c>
      <c r="AF190" s="28">
        <v>5.5097100716768196E-2</v>
      </c>
      <c r="AG190" s="28">
        <v>5.7040256696738623E-2</v>
      </c>
    </row>
    <row r="191" spans="1:33" x14ac:dyDescent="0.3">
      <c r="A191" s="30"/>
      <c r="B191" t="s">
        <v>305</v>
      </c>
      <c r="C191" s="28">
        <v>0</v>
      </c>
      <c r="D191" s="31">
        <v>0</v>
      </c>
      <c r="E191" s="29">
        <v>0</v>
      </c>
      <c r="F191" s="31">
        <v>0</v>
      </c>
      <c r="G191" s="28">
        <v>0</v>
      </c>
      <c r="H191" s="28">
        <v>0</v>
      </c>
      <c r="I191" s="28">
        <v>0</v>
      </c>
      <c r="J191" s="28">
        <v>0</v>
      </c>
      <c r="K191" s="28">
        <v>0</v>
      </c>
      <c r="L191" s="28">
        <v>0</v>
      </c>
      <c r="M191" s="28">
        <v>0</v>
      </c>
      <c r="N191" s="28">
        <v>0</v>
      </c>
      <c r="O191" s="28">
        <v>0</v>
      </c>
      <c r="P191" s="28">
        <v>0</v>
      </c>
      <c r="Q191" s="28">
        <v>0</v>
      </c>
      <c r="R191" s="28">
        <v>0</v>
      </c>
      <c r="S191" s="28">
        <v>0</v>
      </c>
      <c r="T191" s="28">
        <v>0</v>
      </c>
      <c r="U191" s="28">
        <v>0</v>
      </c>
      <c r="V191" s="28">
        <v>0</v>
      </c>
      <c r="W191" s="28">
        <v>0</v>
      </c>
      <c r="X191" s="28">
        <v>0</v>
      </c>
      <c r="Y191" s="28">
        <v>0</v>
      </c>
      <c r="Z191" s="28">
        <v>0</v>
      </c>
      <c r="AA191" s="28">
        <v>0</v>
      </c>
      <c r="AB191" s="28">
        <v>0</v>
      </c>
      <c r="AC191" s="28">
        <v>0</v>
      </c>
      <c r="AD191" s="28">
        <v>0</v>
      </c>
      <c r="AE191" s="28">
        <v>0</v>
      </c>
      <c r="AF191" s="28">
        <v>0</v>
      </c>
      <c r="AG191" s="28">
        <v>0</v>
      </c>
    </row>
    <row r="192" spans="1:33" x14ac:dyDescent="0.3">
      <c r="A192" s="30" t="s">
        <v>308</v>
      </c>
      <c r="B192" t="s">
        <v>287</v>
      </c>
      <c r="C192" s="28">
        <v>6.9540910699999996E-3</v>
      </c>
      <c r="D192" s="31">
        <v>7.5165721299999995E-3</v>
      </c>
      <c r="E192" s="29">
        <v>7.6640460299999998E-3</v>
      </c>
      <c r="F192" s="31">
        <v>1.4507623224940614E-2</v>
      </c>
      <c r="G192" s="28">
        <v>1.5380153915979659E-2</v>
      </c>
      <c r="H192" s="28">
        <v>1.3977289877670962E-2</v>
      </c>
      <c r="I192" s="28">
        <v>1.3428975652561886E-2</v>
      </c>
      <c r="J192" s="28">
        <v>1.3487452998450679E-2</v>
      </c>
      <c r="K192" s="28">
        <v>1.2952113376913019E-2</v>
      </c>
      <c r="L192" s="28">
        <v>1.2995253256918788E-2</v>
      </c>
      <c r="M192" s="28">
        <v>1.1699817183582021E-2</v>
      </c>
      <c r="N192" s="28">
        <v>1.041284348123778E-2</v>
      </c>
      <c r="O192" s="28">
        <v>9.6174985786549871E-3</v>
      </c>
      <c r="P192" s="28">
        <v>8.9459920422349307E-3</v>
      </c>
      <c r="Q192" s="28">
        <v>7.708390449217283E-3</v>
      </c>
      <c r="R192" s="28">
        <v>6.927162820705466E-3</v>
      </c>
      <c r="S192" s="28">
        <v>5.9379733585947815E-3</v>
      </c>
      <c r="T192" s="28">
        <v>5.2012230393508581E-3</v>
      </c>
      <c r="U192" s="28">
        <v>4.3224297386255054E-3</v>
      </c>
      <c r="V192" s="28">
        <v>3.8702115474524065E-3</v>
      </c>
      <c r="W192" s="28">
        <v>3.3403170585357411E-3</v>
      </c>
      <c r="X192" s="28">
        <v>3.0914688228059419E-3</v>
      </c>
      <c r="Y192" s="28">
        <v>2.7942003172131847E-3</v>
      </c>
      <c r="Z192" s="28">
        <v>2.5965916826203887E-3</v>
      </c>
      <c r="AA192" s="28">
        <v>2.3275185180545413E-3</v>
      </c>
      <c r="AB192" s="28">
        <v>2.1358543561692781E-3</v>
      </c>
      <c r="AC192" s="28">
        <v>1.9479106768928074E-3</v>
      </c>
      <c r="AD192" s="28">
        <v>1.7069896322497822E-3</v>
      </c>
      <c r="AE192" s="28">
        <v>1.4217014265838247E-3</v>
      </c>
      <c r="AF192" s="28">
        <v>1.3391664232431787E-3</v>
      </c>
      <c r="AG192" s="28">
        <v>1.1514469097824694E-3</v>
      </c>
    </row>
    <row r="193" spans="1:33" x14ac:dyDescent="0.3">
      <c r="A193" s="30"/>
      <c r="B193" t="s">
        <v>288</v>
      </c>
      <c r="C193" s="28">
        <v>0.79531370361999998</v>
      </c>
      <c r="D193" s="31">
        <v>0.81362960733</v>
      </c>
      <c r="E193" s="29">
        <v>0.83984788586000003</v>
      </c>
      <c r="F193" s="31">
        <v>0.84683918225550958</v>
      </c>
      <c r="G193" s="28">
        <v>0.86178293378080506</v>
      </c>
      <c r="H193" s="28">
        <v>0.8770055204434325</v>
      </c>
      <c r="I193" s="28">
        <v>0.88733623875910539</v>
      </c>
      <c r="J193" s="28">
        <v>0.8937008428341936</v>
      </c>
      <c r="K193" s="28">
        <v>0.89902180537083753</v>
      </c>
      <c r="L193" s="28">
        <v>0.90282652962245258</v>
      </c>
      <c r="M193" s="28">
        <v>0.90750534996370513</v>
      </c>
      <c r="N193" s="28">
        <v>0.9117406038037783</v>
      </c>
      <c r="O193" s="28">
        <v>0.91302329096097334</v>
      </c>
      <c r="P193" s="28">
        <v>0.91291534532935514</v>
      </c>
      <c r="Q193" s="28">
        <v>0.90883668590550637</v>
      </c>
      <c r="R193" s="28">
        <v>0.90160749746974</v>
      </c>
      <c r="S193" s="28">
        <v>0.89405119244267173</v>
      </c>
      <c r="T193" s="28">
        <v>0.88310122604091013</v>
      </c>
      <c r="U193" s="28">
        <v>0.87484477270053806</v>
      </c>
      <c r="V193" s="28">
        <v>0.86001901996414398</v>
      </c>
      <c r="W193" s="28">
        <v>0.84823220421833945</v>
      </c>
      <c r="X193" s="28">
        <v>0.83530218071019824</v>
      </c>
      <c r="Y193" s="28">
        <v>0.82606931252112115</v>
      </c>
      <c r="Z193" s="28">
        <v>0.81362193499339797</v>
      </c>
      <c r="AA193" s="28">
        <v>0.80197535341426629</v>
      </c>
      <c r="AB193" s="28">
        <v>0.78090584781769201</v>
      </c>
      <c r="AC193" s="28">
        <v>0.77300036665058058</v>
      </c>
      <c r="AD193" s="28">
        <v>0.76000626254896175</v>
      </c>
      <c r="AE193" s="28">
        <v>0.7457205289492278</v>
      </c>
      <c r="AF193" s="28">
        <v>0.73842369733329893</v>
      </c>
      <c r="AG193" s="28">
        <v>0.72377746710736457</v>
      </c>
    </row>
    <row r="194" spans="1:33" x14ac:dyDescent="0.3">
      <c r="A194" s="30"/>
      <c r="B194" t="s">
        <v>303</v>
      </c>
      <c r="C194" s="28">
        <v>5.1764323000000009E-4</v>
      </c>
      <c r="D194" s="31">
        <v>6.2756766000000006E-4</v>
      </c>
      <c r="E194" s="29">
        <v>8.8428167000000003E-4</v>
      </c>
      <c r="F194" s="31">
        <v>2.1660807880644201E-3</v>
      </c>
      <c r="G194" s="28">
        <v>2.2450122641377236E-3</v>
      </c>
      <c r="H194" s="28">
        <v>2.2748713943498999E-3</v>
      </c>
      <c r="I194" s="28">
        <v>2.2483169723499651E-3</v>
      </c>
      <c r="J194" s="28">
        <v>2.5064415384575735E-3</v>
      </c>
      <c r="K194" s="28">
        <v>2.8556984294924844E-3</v>
      </c>
      <c r="L194" s="28">
        <v>3.8711127108688901E-3</v>
      </c>
      <c r="M194" s="28">
        <v>5.3231521254960652E-3</v>
      </c>
      <c r="N194" s="28">
        <v>7.6475610145624257E-3</v>
      </c>
      <c r="O194" s="28">
        <v>1.1856556415296994E-2</v>
      </c>
      <c r="P194" s="28">
        <v>1.6803420608656239E-2</v>
      </c>
      <c r="Q194" s="28">
        <v>2.2521178646494971E-2</v>
      </c>
      <c r="R194" s="28">
        <v>3.0797223050424902E-2</v>
      </c>
      <c r="S194" s="28">
        <v>3.9573643176436572E-2</v>
      </c>
      <c r="T194" s="28">
        <v>5.1429068329120191E-2</v>
      </c>
      <c r="U194" s="28">
        <v>6.0657635614656584E-2</v>
      </c>
      <c r="V194" s="28">
        <v>7.566260887704275E-2</v>
      </c>
      <c r="W194" s="28">
        <v>8.8050902232646597E-2</v>
      </c>
      <c r="X194" s="28">
        <v>0.10116438748377574</v>
      </c>
      <c r="Y194" s="28">
        <v>0.11057431940523424</v>
      </c>
      <c r="Z194" s="28">
        <v>0.12340626018847706</v>
      </c>
      <c r="AA194" s="28">
        <v>0.13624665109107523</v>
      </c>
      <c r="AB194" s="28">
        <v>0.15797076179917172</v>
      </c>
      <c r="AC194" s="28">
        <v>0.16717195893043296</v>
      </c>
      <c r="AD194" s="28">
        <v>0.18126332726437169</v>
      </c>
      <c r="AE194" s="28">
        <v>0.19662404704978426</v>
      </c>
      <c r="AF194" s="28">
        <v>0.20447434108785037</v>
      </c>
      <c r="AG194" s="28">
        <v>0.22035488769102252</v>
      </c>
    </row>
    <row r="195" spans="1:33" x14ac:dyDescent="0.3">
      <c r="A195" s="30"/>
      <c r="B195" t="s">
        <v>304</v>
      </c>
      <c r="C195" s="28">
        <v>0</v>
      </c>
      <c r="D195" s="31">
        <v>0</v>
      </c>
      <c r="E195" s="29">
        <v>0</v>
      </c>
      <c r="F195" s="31">
        <v>9.7551485642107656E-8</v>
      </c>
      <c r="G195" s="28">
        <v>1.0503907764838599E-7</v>
      </c>
      <c r="H195" s="28">
        <v>2.9227845469580034E-6</v>
      </c>
      <c r="I195" s="28">
        <v>8.2688659828142725E-6</v>
      </c>
      <c r="J195" s="28">
        <v>2.1275888897604549E-5</v>
      </c>
      <c r="K195" s="28">
        <v>4.4897342757168446E-5</v>
      </c>
      <c r="L195" s="28">
        <v>9.6484179759784105E-5</v>
      </c>
      <c r="M195" s="28">
        <v>1.7370530721673671E-4</v>
      </c>
      <c r="N195" s="28">
        <v>2.9597043042176935E-4</v>
      </c>
      <c r="O195" s="28">
        <v>5.0423859507511631E-4</v>
      </c>
      <c r="P195" s="28">
        <v>7.537437397541597E-4</v>
      </c>
      <c r="Q195" s="28">
        <v>1.0646849487811897E-3</v>
      </c>
      <c r="R195" s="28">
        <v>1.5075906791292421E-3</v>
      </c>
      <c r="S195" s="28">
        <v>1.9837737222967956E-3</v>
      </c>
      <c r="T195" s="28">
        <v>2.5202756106195473E-3</v>
      </c>
      <c r="U195" s="28">
        <v>3.1338283461804848E-3</v>
      </c>
      <c r="V195" s="28">
        <v>3.946027641361231E-3</v>
      </c>
      <c r="W195" s="28">
        <v>4.4403487804787522E-3</v>
      </c>
      <c r="X195" s="28">
        <v>5.1297376032202937E-3</v>
      </c>
      <c r="Y195" s="28">
        <v>5.872450656431388E-3</v>
      </c>
      <c r="Z195" s="28">
        <v>6.3063689055043491E-3</v>
      </c>
      <c r="AA195" s="28">
        <v>6.9810455666040102E-3</v>
      </c>
      <c r="AB195" s="28">
        <v>8.1160726069670255E-3</v>
      </c>
      <c r="AC195" s="28">
        <v>8.6060025220937395E-3</v>
      </c>
      <c r="AD195" s="28">
        <v>9.3464254544172974E-3</v>
      </c>
      <c r="AE195" s="28">
        <v>1.0153053584404203E-2</v>
      </c>
      <c r="AF195" s="28">
        <v>1.1065735015607132E-2</v>
      </c>
      <c r="AG195" s="28">
        <v>1.1402153531830201E-2</v>
      </c>
    </row>
    <row r="196" spans="1:33" x14ac:dyDescent="0.3">
      <c r="A196" s="30"/>
      <c r="B196" t="s">
        <v>305</v>
      </c>
      <c r="C196" s="28">
        <v>0</v>
      </c>
      <c r="D196" s="31">
        <v>0</v>
      </c>
      <c r="E196" s="29">
        <v>0</v>
      </c>
      <c r="F196" s="31">
        <v>0</v>
      </c>
      <c r="G196" s="28">
        <v>0</v>
      </c>
      <c r="H196" s="28">
        <v>0</v>
      </c>
      <c r="I196" s="28">
        <v>0</v>
      </c>
      <c r="J196" s="28">
        <v>0</v>
      </c>
      <c r="K196" s="28">
        <v>0</v>
      </c>
      <c r="L196" s="28">
        <v>0</v>
      </c>
      <c r="M196" s="28">
        <v>0</v>
      </c>
      <c r="N196" s="28">
        <v>0</v>
      </c>
      <c r="O196" s="28">
        <v>0</v>
      </c>
      <c r="P196" s="28">
        <v>0</v>
      </c>
      <c r="Q196" s="28">
        <v>0</v>
      </c>
      <c r="R196" s="28">
        <v>0</v>
      </c>
      <c r="S196" s="28">
        <v>0</v>
      </c>
      <c r="T196" s="28">
        <v>0</v>
      </c>
      <c r="U196" s="28">
        <v>0</v>
      </c>
      <c r="V196" s="28">
        <v>0</v>
      </c>
      <c r="W196" s="28">
        <v>0</v>
      </c>
      <c r="X196" s="28">
        <v>0</v>
      </c>
      <c r="Y196" s="28">
        <v>0</v>
      </c>
      <c r="Z196" s="28">
        <v>0</v>
      </c>
      <c r="AA196" s="28">
        <v>0</v>
      </c>
      <c r="AB196" s="28">
        <v>0</v>
      </c>
      <c r="AC196" s="28">
        <v>0</v>
      </c>
      <c r="AD196" s="28">
        <v>0</v>
      </c>
      <c r="AE196" s="28">
        <v>0</v>
      </c>
      <c r="AF196" s="28">
        <v>0</v>
      </c>
      <c r="AG196" s="28">
        <v>0</v>
      </c>
    </row>
    <row r="197" spans="1:33" x14ac:dyDescent="0.3">
      <c r="A197" s="30" t="s">
        <v>309</v>
      </c>
      <c r="B197" t="s">
        <v>287</v>
      </c>
      <c r="C197" s="28">
        <v>1.4694629299999999E-3</v>
      </c>
      <c r="D197" s="31">
        <v>1.2125684900000002E-3</v>
      </c>
      <c r="E197" s="29">
        <v>1.0895746499999998E-3</v>
      </c>
      <c r="F197" s="31">
        <v>9.8895034437954839E-3</v>
      </c>
      <c r="G197" s="28">
        <v>9.999481709669104E-3</v>
      </c>
      <c r="H197" s="28">
        <v>1.1039894205008151E-2</v>
      </c>
      <c r="I197" s="28">
        <v>1.0138246684356898E-2</v>
      </c>
      <c r="J197" s="28">
        <v>1.0958544979558699E-2</v>
      </c>
      <c r="K197" s="28">
        <v>1.0312338564013418E-2</v>
      </c>
      <c r="L197" s="28">
        <v>1.0558006870332736E-2</v>
      </c>
      <c r="M197" s="28">
        <v>1.0000979682456529E-2</v>
      </c>
      <c r="N197" s="28">
        <v>9.48894867634059E-3</v>
      </c>
      <c r="O197" s="28">
        <v>8.5707196841611228E-3</v>
      </c>
      <c r="P197" s="28">
        <v>8.1651654592159034E-3</v>
      </c>
      <c r="Q197" s="28">
        <v>7.1869509113754847E-3</v>
      </c>
      <c r="R197" s="28">
        <v>6.3841393973695483E-3</v>
      </c>
      <c r="S197" s="28">
        <v>5.8351754572497049E-3</v>
      </c>
      <c r="T197" s="28">
        <v>5.0008407250077339E-3</v>
      </c>
      <c r="U197" s="28">
        <v>4.4902799742661988E-3</v>
      </c>
      <c r="V197" s="28">
        <v>4.1347099324188577E-3</v>
      </c>
      <c r="W197" s="28">
        <v>3.9409341294711943E-3</v>
      </c>
      <c r="X197" s="28">
        <v>3.7502850753411239E-3</v>
      </c>
      <c r="Y197" s="28">
        <v>3.2834267451189825E-3</v>
      </c>
      <c r="Z197" s="28">
        <v>3.2297436881915031E-3</v>
      </c>
      <c r="AA197" s="28">
        <v>2.9234537229454178E-3</v>
      </c>
      <c r="AB197" s="28">
        <v>2.710733614646361E-3</v>
      </c>
      <c r="AC197" s="28">
        <v>2.4339511372111614E-3</v>
      </c>
      <c r="AD197" s="28">
        <v>2.1113475885884913E-3</v>
      </c>
      <c r="AE197" s="28">
        <v>2.0333302987561586E-3</v>
      </c>
      <c r="AF197" s="28">
        <v>1.7792706809083804E-3</v>
      </c>
      <c r="AG197" s="28">
        <v>1.6329282314255693E-3</v>
      </c>
    </row>
    <row r="198" spans="1:33" x14ac:dyDescent="0.3">
      <c r="A198" s="30"/>
      <c r="B198" t="s">
        <v>288</v>
      </c>
      <c r="C198" s="28">
        <v>2.1972143439500003</v>
      </c>
      <c r="D198" s="31">
        <v>2.3189849221099998</v>
      </c>
      <c r="E198" s="29">
        <v>2.3495634884299994</v>
      </c>
      <c r="F198" s="31">
        <v>2.3793258240631108</v>
      </c>
      <c r="G198" s="28">
        <v>2.4233725223492102</v>
      </c>
      <c r="H198" s="28">
        <v>2.4603904328026931</v>
      </c>
      <c r="I198" s="28">
        <v>2.4883604833072321</v>
      </c>
      <c r="J198" s="28">
        <v>2.5053146111091498</v>
      </c>
      <c r="K198" s="28">
        <v>2.5196471842937882</v>
      </c>
      <c r="L198" s="28">
        <v>2.531796817057208</v>
      </c>
      <c r="M198" s="28">
        <v>2.5441864544562867</v>
      </c>
      <c r="N198" s="28">
        <v>2.5565109579455934</v>
      </c>
      <c r="O198" s="28">
        <v>2.567798729174521</v>
      </c>
      <c r="P198" s="28">
        <v>2.5747430653697196</v>
      </c>
      <c r="Q198" s="28">
        <v>2.5708701614370257</v>
      </c>
      <c r="R198" s="28">
        <v>2.5654933554575337</v>
      </c>
      <c r="S198" s="28">
        <v>2.5556381016608927</v>
      </c>
      <c r="T198" s="28">
        <v>2.5451091120545466</v>
      </c>
      <c r="U198" s="28">
        <v>2.5258444159405369</v>
      </c>
      <c r="V198" s="28">
        <v>2.5059931948454723</v>
      </c>
      <c r="W198" s="28">
        <v>2.4741835606618392</v>
      </c>
      <c r="X198" s="28">
        <v>2.4482939997224169</v>
      </c>
      <c r="Y198" s="28">
        <v>2.4221070660542732</v>
      </c>
      <c r="Z198" s="28">
        <v>2.3810825107030658</v>
      </c>
      <c r="AA198" s="28">
        <v>2.3634501329905517</v>
      </c>
      <c r="AB198" s="28">
        <v>2.3397146845220544</v>
      </c>
      <c r="AC198" s="28">
        <v>2.3143959822266424</v>
      </c>
      <c r="AD198" s="28">
        <v>2.3016087763479973</v>
      </c>
      <c r="AE198" s="28">
        <v>2.2803178601858987</v>
      </c>
      <c r="AF198" s="28">
        <v>2.2563720302162968</v>
      </c>
      <c r="AG198" s="28">
        <v>2.2485141941149234</v>
      </c>
    </row>
    <row r="199" spans="1:33" x14ac:dyDescent="0.3">
      <c r="A199" s="30"/>
      <c r="B199" t="s">
        <v>303</v>
      </c>
      <c r="C199" s="28">
        <v>4.6285900999999989E-4</v>
      </c>
      <c r="D199" s="31">
        <v>6.9508396000000016E-4</v>
      </c>
      <c r="E199" s="29">
        <v>7.4675430000000007E-4</v>
      </c>
      <c r="F199" s="31">
        <v>4.5828954736938455E-3</v>
      </c>
      <c r="G199" s="28">
        <v>4.3943666881344568E-3</v>
      </c>
      <c r="H199" s="28">
        <v>4.6262631041521264E-3</v>
      </c>
      <c r="I199" s="28">
        <v>4.5040617848028826E-3</v>
      </c>
      <c r="J199" s="28">
        <v>5.1581783721740947E-3</v>
      </c>
      <c r="K199" s="28">
        <v>5.6308741052204766E-3</v>
      </c>
      <c r="L199" s="28">
        <v>6.7037293757733953E-3</v>
      </c>
      <c r="M199" s="28">
        <v>8.3175085282024327E-3</v>
      </c>
      <c r="N199" s="28">
        <v>1.1248970644172945E-2</v>
      </c>
      <c r="O199" s="28">
        <v>1.4242884067834909E-2</v>
      </c>
      <c r="P199" s="28">
        <v>1.9588201405743855E-2</v>
      </c>
      <c r="Q199" s="28">
        <v>2.6040047900854651E-2</v>
      </c>
      <c r="R199" s="28">
        <v>3.3706641514891049E-2</v>
      </c>
      <c r="S199" s="28">
        <v>4.5385382417984017E-2</v>
      </c>
      <c r="T199" s="28">
        <v>5.7952107578500653E-2</v>
      </c>
      <c r="U199" s="28">
        <v>7.8648661526232636E-2</v>
      </c>
      <c r="V199" s="28">
        <v>9.9188575029415277E-2</v>
      </c>
      <c r="W199" s="28">
        <v>0.13101604042714254</v>
      </c>
      <c r="X199" s="28">
        <v>0.15735947497624408</v>
      </c>
      <c r="Y199" s="28">
        <v>0.18459609892631856</v>
      </c>
      <c r="Z199" s="28">
        <v>0.22525816127775505</v>
      </c>
      <c r="AA199" s="28">
        <v>0.24596526263964891</v>
      </c>
      <c r="AB199" s="28">
        <v>0.27341001554698197</v>
      </c>
      <c r="AC199" s="28">
        <v>0.30191432955469977</v>
      </c>
      <c r="AD199" s="28">
        <v>0.31785436830372277</v>
      </c>
      <c r="AE199" s="28">
        <v>0.34303185284170307</v>
      </c>
      <c r="AF199" s="28">
        <v>0.36965723938608469</v>
      </c>
      <c r="AG199" s="28">
        <v>0.38087653037679281</v>
      </c>
    </row>
    <row r="200" spans="1:33" x14ac:dyDescent="0.3">
      <c r="A200" s="30"/>
      <c r="B200" t="s">
        <v>304</v>
      </c>
      <c r="C200" s="28">
        <v>0</v>
      </c>
      <c r="D200" s="31">
        <v>0</v>
      </c>
      <c r="E200" s="29">
        <v>0</v>
      </c>
      <c r="F200" s="31">
        <v>1.0643940065785474E-7</v>
      </c>
      <c r="G200" s="28">
        <v>1.1496298600367355E-7</v>
      </c>
      <c r="H200" s="28">
        <v>6.6362981467300367E-6</v>
      </c>
      <c r="I200" s="28">
        <v>1.5770903609268878E-5</v>
      </c>
      <c r="J200" s="28">
        <v>3.498002911787549E-5</v>
      </c>
      <c r="K200" s="28">
        <v>6.5421476977564131E-5</v>
      </c>
      <c r="L200" s="28">
        <v>1.2642583668630213E-4</v>
      </c>
      <c r="M200" s="28">
        <v>2.0723253305433915E-4</v>
      </c>
      <c r="N200" s="28">
        <v>3.4389324389386719E-4</v>
      </c>
      <c r="O200" s="28">
        <v>5.0851033348369801E-4</v>
      </c>
      <c r="P200" s="28">
        <v>8.0010117532003063E-4</v>
      </c>
      <c r="Q200" s="28">
        <v>1.1150676307440618E-3</v>
      </c>
      <c r="R200" s="28">
        <v>1.5431589402060953E-3</v>
      </c>
      <c r="S200" s="28">
        <v>2.1839459138734384E-3</v>
      </c>
      <c r="T200" s="28">
        <v>2.8953459119465184E-3</v>
      </c>
      <c r="U200" s="28">
        <v>3.8878310989663117E-3</v>
      </c>
      <c r="V200" s="28">
        <v>5.0127377026938933E-3</v>
      </c>
      <c r="W200" s="28">
        <v>6.7274120815475234E-3</v>
      </c>
      <c r="X200" s="28">
        <v>8.1650333059998942E-3</v>
      </c>
      <c r="Y200" s="28">
        <v>9.2826218742888388E-3</v>
      </c>
      <c r="Z200" s="28">
        <v>1.1399339320987523E-2</v>
      </c>
      <c r="AA200" s="28">
        <v>1.3042229926853582E-2</v>
      </c>
      <c r="AB200" s="28">
        <v>1.3955562416317175E-2</v>
      </c>
      <c r="AC200" s="28">
        <v>1.5456942191444733E-2</v>
      </c>
      <c r="AD200" s="28">
        <v>1.7037313939691084E-2</v>
      </c>
      <c r="AE200" s="28">
        <v>1.7639395603642211E-2</v>
      </c>
      <c r="AF200" s="28">
        <v>1.9036413766708921E-2</v>
      </c>
      <c r="AG200" s="28">
        <v>1.9643375706858441E-2</v>
      </c>
    </row>
    <row r="201" spans="1:33" x14ac:dyDescent="0.3">
      <c r="A201" s="30"/>
      <c r="B201" t="s">
        <v>305</v>
      </c>
      <c r="C201" s="28">
        <v>0</v>
      </c>
      <c r="D201" s="31">
        <v>0</v>
      </c>
      <c r="E201" s="29">
        <v>0</v>
      </c>
      <c r="F201" s="31">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0</v>
      </c>
      <c r="Z201" s="28">
        <v>0</v>
      </c>
      <c r="AA201" s="28">
        <v>0</v>
      </c>
      <c r="AB201" s="28">
        <v>0</v>
      </c>
      <c r="AC201" s="28">
        <v>0</v>
      </c>
      <c r="AD201" s="28">
        <v>0</v>
      </c>
      <c r="AE201" s="28">
        <v>0</v>
      </c>
      <c r="AF201" s="28">
        <v>0</v>
      </c>
      <c r="AG201" s="28">
        <v>0</v>
      </c>
    </row>
    <row r="202" spans="1:33" x14ac:dyDescent="0.3">
      <c r="A202" s="30" t="s">
        <v>310</v>
      </c>
      <c r="B202" t="s">
        <v>287</v>
      </c>
      <c r="C202" s="28">
        <v>5.4898472999999988E-4</v>
      </c>
      <c r="D202" s="31">
        <v>5.2691051000000003E-4</v>
      </c>
      <c r="E202" s="29">
        <v>5.5291960000000001E-4</v>
      </c>
      <c r="F202" s="31">
        <v>2.3482898137218897E-3</v>
      </c>
      <c r="G202" s="28">
        <v>2.3778575596184242E-3</v>
      </c>
      <c r="H202" s="28">
        <v>2.4245249840558832E-3</v>
      </c>
      <c r="I202" s="28">
        <v>2.2257636727527046E-3</v>
      </c>
      <c r="J202" s="28">
        <v>2.1977490344049062E-3</v>
      </c>
      <c r="K202" s="28">
        <v>2.1347968064770882E-3</v>
      </c>
      <c r="L202" s="28">
        <v>2.040658756683507E-3</v>
      </c>
      <c r="M202" s="28">
        <v>1.9264960497810154E-3</v>
      </c>
      <c r="N202" s="28">
        <v>1.7701012884940664E-3</v>
      </c>
      <c r="O202" s="28">
        <v>1.6892706708095705E-3</v>
      </c>
      <c r="P202" s="28">
        <v>1.5995863658403134E-3</v>
      </c>
      <c r="Q202" s="28">
        <v>1.5314981907820454E-3</v>
      </c>
      <c r="R202" s="28">
        <v>1.5092455573687553E-3</v>
      </c>
      <c r="S202" s="28">
        <v>1.4535472876900924E-3</v>
      </c>
      <c r="T202" s="28">
        <v>1.3839724869466354E-3</v>
      </c>
      <c r="U202" s="28">
        <v>1.2920416903553264E-3</v>
      </c>
      <c r="V202" s="28">
        <v>1.2097293920499031E-3</v>
      </c>
      <c r="W202" s="28">
        <v>1.0996858062939094E-3</v>
      </c>
      <c r="X202" s="28">
        <v>1.0112636931757606E-3</v>
      </c>
      <c r="Y202" s="28">
        <v>8.6512241889731654E-4</v>
      </c>
      <c r="Z202" s="28">
        <v>7.8272135403300127E-4</v>
      </c>
      <c r="AA202" s="28">
        <v>7.1902940713619947E-4</v>
      </c>
      <c r="AB202" s="28">
        <v>6.5876641605701997E-4</v>
      </c>
      <c r="AC202" s="28">
        <v>6.4869580664754642E-4</v>
      </c>
      <c r="AD202" s="28">
        <v>6.1962271596570329E-4</v>
      </c>
      <c r="AE202" s="28">
        <v>5.697413620447114E-4</v>
      </c>
      <c r="AF202" s="28">
        <v>5.3820028675472757E-4</v>
      </c>
      <c r="AG202" s="28">
        <v>4.9972676989733982E-4</v>
      </c>
    </row>
    <row r="203" spans="1:33" x14ac:dyDescent="0.3">
      <c r="A203" s="30"/>
      <c r="B203" t="s">
        <v>288</v>
      </c>
      <c r="C203" s="28">
        <v>0.25712069995000003</v>
      </c>
      <c r="D203" s="31">
        <v>0.24548218551999998</v>
      </c>
      <c r="E203" s="29">
        <v>0.24909815032000002</v>
      </c>
      <c r="F203" s="31">
        <v>0.26176600893201973</v>
      </c>
      <c r="G203" s="28">
        <v>0.26029690020571572</v>
      </c>
      <c r="H203" s="28">
        <v>0.25585448908920189</v>
      </c>
      <c r="I203" s="28">
        <v>0.25154763233117655</v>
      </c>
      <c r="J203" s="28">
        <v>0.2453467396060986</v>
      </c>
      <c r="K203" s="28">
        <v>0.23664598108371487</v>
      </c>
      <c r="L203" s="28">
        <v>0.22906981959570558</v>
      </c>
      <c r="M203" s="28">
        <v>0.21915015371860394</v>
      </c>
      <c r="N203" s="28">
        <v>0.21163870972016668</v>
      </c>
      <c r="O203" s="28">
        <v>0.20332815117251724</v>
      </c>
      <c r="P203" s="28">
        <v>0.19226180188678171</v>
      </c>
      <c r="Q203" s="28">
        <v>0.18323470175316056</v>
      </c>
      <c r="R203" s="28">
        <v>0.16829057189964711</v>
      </c>
      <c r="S203" s="28">
        <v>0.15259988729962751</v>
      </c>
      <c r="T203" s="28">
        <v>0.14839082094246595</v>
      </c>
      <c r="U203" s="28">
        <v>0.13305380392153046</v>
      </c>
      <c r="V203" s="28">
        <v>0.11958175480156352</v>
      </c>
      <c r="W203" s="28">
        <v>0.10310033719182148</v>
      </c>
      <c r="X203" s="28">
        <v>0.10081525223590951</v>
      </c>
      <c r="Y203" s="28">
        <v>9.6403858736059916E-2</v>
      </c>
      <c r="Z203" s="28">
        <v>9.1866227663162367E-2</v>
      </c>
      <c r="AA203" s="28">
        <v>9.0772479869946701E-2</v>
      </c>
      <c r="AB203" s="28">
        <v>8.6994586776332775E-2</v>
      </c>
      <c r="AC203" s="28">
        <v>8.6178945179424912E-2</v>
      </c>
      <c r="AD203" s="28">
        <v>8.3526523394110319E-2</v>
      </c>
      <c r="AE203" s="28">
        <v>7.9454379069479941E-2</v>
      </c>
      <c r="AF203" s="28">
        <v>7.8775097589295268E-2</v>
      </c>
      <c r="AG203" s="28">
        <v>7.0077439028970775E-2</v>
      </c>
    </row>
    <row r="204" spans="1:33" x14ac:dyDescent="0.3">
      <c r="A204" s="30"/>
      <c r="B204" t="s">
        <v>303</v>
      </c>
      <c r="C204" s="28">
        <v>2.4883834600000006E-3</v>
      </c>
      <c r="D204" s="31">
        <v>4.424830319999999E-3</v>
      </c>
      <c r="E204" s="29">
        <v>9.2027032299999978E-3</v>
      </c>
      <c r="F204" s="31">
        <v>2.4555091454258417E-2</v>
      </c>
      <c r="G204" s="28">
        <v>3.2243313604665876E-2</v>
      </c>
      <c r="H204" s="28">
        <v>4.1923141746742207E-2</v>
      </c>
      <c r="I204" s="28">
        <v>5.1282386946070728E-2</v>
      </c>
      <c r="J204" s="28">
        <v>6.163735189949638E-2</v>
      </c>
      <c r="K204" s="28">
        <v>7.401306680980807E-2</v>
      </c>
      <c r="L204" s="28">
        <v>8.5308060877610975E-2</v>
      </c>
      <c r="M204" s="28">
        <v>9.8952055591615129E-2</v>
      </c>
      <c r="N204" s="28">
        <v>0.11023764022133929</v>
      </c>
      <c r="O204" s="28">
        <v>0.12223957508667324</v>
      </c>
      <c r="P204" s="28">
        <v>0.13701258322737811</v>
      </c>
      <c r="Q204" s="28">
        <v>0.14953927630605748</v>
      </c>
      <c r="R204" s="28">
        <v>0.16813017936298416</v>
      </c>
      <c r="S204" s="28">
        <v>0.18768885412268235</v>
      </c>
      <c r="T204" s="28">
        <v>0.19597093505058755</v>
      </c>
      <c r="U204" s="28">
        <v>0.21558658485811411</v>
      </c>
      <c r="V204" s="28">
        <v>0.23313764947638652</v>
      </c>
      <c r="W204" s="28">
        <v>0.25372510684188465</v>
      </c>
      <c r="X204" s="28">
        <v>0.2603044078109148</v>
      </c>
      <c r="Y204" s="28">
        <v>0.26927711268504273</v>
      </c>
      <c r="Z204" s="28">
        <v>0.27831169040280462</v>
      </c>
      <c r="AA204" s="28">
        <v>0.28365306031291715</v>
      </c>
      <c r="AB204" s="28">
        <v>0.29167483689761031</v>
      </c>
      <c r="AC204" s="28">
        <v>0.29690369212392753</v>
      </c>
      <c r="AD204" s="28">
        <v>0.30420816963992392</v>
      </c>
      <c r="AE204" s="28">
        <v>0.31295282218847537</v>
      </c>
      <c r="AF204" s="28">
        <v>0.31822618152394982</v>
      </c>
      <c r="AG204" s="28">
        <v>0.33152462133113186</v>
      </c>
    </row>
    <row r="205" spans="1:33" x14ac:dyDescent="0.3">
      <c r="A205" s="30"/>
      <c r="B205" t="s">
        <v>304</v>
      </c>
      <c r="C205" s="28">
        <v>0</v>
      </c>
      <c r="D205" s="31">
        <v>5.7398000000000005E-6</v>
      </c>
      <c r="E205" s="29">
        <v>9.5808700000000013E-6</v>
      </c>
      <c r="F205" s="31">
        <v>0</v>
      </c>
      <c r="G205" s="28">
        <v>0</v>
      </c>
      <c r="H205" s="28">
        <v>0</v>
      </c>
      <c r="I205" s="28">
        <v>0</v>
      </c>
      <c r="J205" s="28">
        <v>0</v>
      </c>
      <c r="K205" s="28">
        <v>0</v>
      </c>
      <c r="L205" s="28">
        <v>0</v>
      </c>
      <c r="M205" s="28">
        <v>0</v>
      </c>
      <c r="N205" s="28">
        <v>0</v>
      </c>
      <c r="O205" s="28">
        <v>0</v>
      </c>
      <c r="P205" s="28">
        <v>0</v>
      </c>
      <c r="Q205" s="28">
        <v>0</v>
      </c>
      <c r="R205" s="28">
        <v>0</v>
      </c>
      <c r="S205" s="28">
        <v>0</v>
      </c>
      <c r="T205" s="28">
        <v>0</v>
      </c>
      <c r="U205" s="28">
        <v>0</v>
      </c>
      <c r="V205" s="28">
        <v>0</v>
      </c>
      <c r="W205" s="28">
        <v>0</v>
      </c>
      <c r="X205" s="28">
        <v>0</v>
      </c>
      <c r="Y205" s="28">
        <v>0</v>
      </c>
      <c r="Z205" s="28">
        <v>0</v>
      </c>
      <c r="AA205" s="28">
        <v>0</v>
      </c>
      <c r="AB205" s="28">
        <v>0</v>
      </c>
      <c r="AC205" s="28">
        <v>0</v>
      </c>
      <c r="AD205" s="28">
        <v>0</v>
      </c>
      <c r="AE205" s="28">
        <v>0</v>
      </c>
      <c r="AF205" s="28">
        <v>0</v>
      </c>
      <c r="AG205" s="28">
        <v>0</v>
      </c>
    </row>
    <row r="206" spans="1:33" x14ac:dyDescent="0.3">
      <c r="A206" s="30"/>
      <c r="B206" t="s">
        <v>305</v>
      </c>
      <c r="C206" s="28">
        <v>0</v>
      </c>
      <c r="D206" s="31">
        <v>0</v>
      </c>
      <c r="E206" s="29">
        <v>0</v>
      </c>
      <c r="F206" s="31">
        <v>0</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0</v>
      </c>
      <c r="Z206" s="28">
        <v>0</v>
      </c>
      <c r="AA206" s="28">
        <v>0</v>
      </c>
      <c r="AB206" s="28">
        <v>0</v>
      </c>
      <c r="AC206" s="28">
        <v>0</v>
      </c>
      <c r="AD206" s="28">
        <v>0</v>
      </c>
      <c r="AE206" s="28">
        <v>0</v>
      </c>
      <c r="AF206" s="28">
        <v>0</v>
      </c>
      <c r="AG206" s="28">
        <v>0</v>
      </c>
    </row>
    <row r="207" spans="1:33" x14ac:dyDescent="0.3">
      <c r="A207" s="30" t="s">
        <v>123</v>
      </c>
      <c r="B207" t="s">
        <v>287</v>
      </c>
      <c r="C207" s="28">
        <v>30.720270668440001</v>
      </c>
      <c r="D207" s="31">
        <v>30.65216302828</v>
      </c>
      <c r="E207" s="29">
        <v>30.842953267470005</v>
      </c>
      <c r="F207" s="31">
        <v>32.714852266883781</v>
      </c>
      <c r="G207" s="28">
        <v>32.829365507126177</v>
      </c>
      <c r="H207" s="28">
        <v>33.271832358378639</v>
      </c>
      <c r="I207" s="28">
        <v>33.280968885606654</v>
      </c>
      <c r="J207" s="28">
        <v>33.275246162795526</v>
      </c>
      <c r="K207" s="28">
        <v>33.097797437935057</v>
      </c>
      <c r="L207" s="28">
        <v>32.860353545427181</v>
      </c>
      <c r="M207" s="28">
        <v>32.662577915820556</v>
      </c>
      <c r="N207" s="28">
        <v>32.369589344099282</v>
      </c>
      <c r="O207" s="28">
        <v>31.937320735729074</v>
      </c>
      <c r="P207" s="28">
        <v>31.353472031419042</v>
      </c>
      <c r="Q207" s="28">
        <v>30.678190274255901</v>
      </c>
      <c r="R207" s="28">
        <v>29.947938907219203</v>
      </c>
      <c r="S207" s="28">
        <v>28.963153169429635</v>
      </c>
      <c r="T207" s="28">
        <v>27.586790390364889</v>
      </c>
      <c r="U207" s="28">
        <v>26.461651863903491</v>
      </c>
      <c r="V207" s="28">
        <v>25.028948321463293</v>
      </c>
      <c r="W207" s="28">
        <v>23.948589231075673</v>
      </c>
      <c r="X207" s="28">
        <v>22.131918529300712</v>
      </c>
      <c r="Y207" s="28">
        <v>20.604705651085922</v>
      </c>
      <c r="Z207" s="28">
        <v>19.299318328775364</v>
      </c>
      <c r="AA207" s="28">
        <v>17.665471862302674</v>
      </c>
      <c r="AB207" s="28">
        <v>16.425737128810056</v>
      </c>
      <c r="AC207" s="28">
        <v>15.005981301512216</v>
      </c>
      <c r="AD207" s="28">
        <v>13.518526154167509</v>
      </c>
      <c r="AE207" s="28">
        <v>12.34001043853176</v>
      </c>
      <c r="AF207" s="28">
        <v>11.207407840560782</v>
      </c>
      <c r="AG207" s="28">
        <v>10.03496204684048</v>
      </c>
    </row>
    <row r="208" spans="1:33" x14ac:dyDescent="0.3">
      <c r="B208" t="s">
        <v>288</v>
      </c>
      <c r="C208" s="28">
        <v>14.724051556160001</v>
      </c>
      <c r="D208" s="31">
        <v>15.272149496369998</v>
      </c>
      <c r="E208" s="29">
        <v>15.764032321249998</v>
      </c>
      <c r="F208" s="31">
        <v>15.32151909801876</v>
      </c>
      <c r="G208" s="28">
        <v>15.535993515838552</v>
      </c>
      <c r="H208" s="28">
        <v>15.572463273955789</v>
      </c>
      <c r="I208" s="28">
        <v>15.84240458137417</v>
      </c>
      <c r="J208" s="28">
        <v>15.836457576442337</v>
      </c>
      <c r="K208" s="28">
        <v>15.690760958562219</v>
      </c>
      <c r="L208" s="28">
        <v>15.672949709714466</v>
      </c>
      <c r="M208" s="28">
        <v>15.570229933224564</v>
      </c>
      <c r="N208" s="28">
        <v>15.429501348673565</v>
      </c>
      <c r="O208" s="28">
        <v>15.249989279267274</v>
      </c>
      <c r="P208" s="28">
        <v>15.048445912075517</v>
      </c>
      <c r="Q208" s="28">
        <v>14.735454184365066</v>
      </c>
      <c r="R208" s="28">
        <v>14.470561101965117</v>
      </c>
      <c r="S208" s="28">
        <v>14.115964236309093</v>
      </c>
      <c r="T208" s="28">
        <v>13.683793076459008</v>
      </c>
      <c r="U208" s="28">
        <v>13.238596530256691</v>
      </c>
      <c r="V208" s="28">
        <v>12.713003591311425</v>
      </c>
      <c r="W208" s="28">
        <v>12.331833512812985</v>
      </c>
      <c r="X208" s="28">
        <v>11.915317741630604</v>
      </c>
      <c r="Y208" s="28">
        <v>11.471730079700466</v>
      </c>
      <c r="Z208" s="28">
        <v>11.022909787541531</v>
      </c>
      <c r="AA208" s="28">
        <v>10.669466266922409</v>
      </c>
      <c r="AB208" s="28">
        <v>10.047404470408804</v>
      </c>
      <c r="AC208" s="28">
        <v>9.877824545319573</v>
      </c>
      <c r="AD208" s="28">
        <v>9.5205180159488183</v>
      </c>
      <c r="AE208" s="28">
        <v>9.1462149975889115</v>
      </c>
      <c r="AF208" s="28">
        <v>8.7333926030851252</v>
      </c>
      <c r="AG208" s="28">
        <v>8.4443355153154993</v>
      </c>
    </row>
    <row r="209" spans="1:33" x14ac:dyDescent="0.3">
      <c r="B209" t="s">
        <v>303</v>
      </c>
      <c r="C209" s="28">
        <v>0.18187446162000004</v>
      </c>
      <c r="D209" s="31">
        <v>0.25492426027999998</v>
      </c>
      <c r="E209" s="29">
        <v>0.48247279512999997</v>
      </c>
      <c r="F209" s="31">
        <v>0.83668706971245788</v>
      </c>
      <c r="G209" s="28">
        <v>1.0461509846871431</v>
      </c>
      <c r="H209" s="28">
        <v>1.1936630387536966</v>
      </c>
      <c r="I209" s="28">
        <v>1.4219465231446604</v>
      </c>
      <c r="J209" s="28">
        <v>1.8076296105619907</v>
      </c>
      <c r="K209" s="28">
        <v>2.3416157205187784</v>
      </c>
      <c r="L209" s="28">
        <v>2.9103749533358969</v>
      </c>
      <c r="M209" s="28">
        <v>3.503232353817753</v>
      </c>
      <c r="N209" s="28">
        <v>4.2487544448820334</v>
      </c>
      <c r="O209" s="28">
        <v>5.0589561204261031</v>
      </c>
      <c r="P209" s="28">
        <v>5.9695518405587853</v>
      </c>
      <c r="Q209" s="28">
        <v>7.1444814897578013</v>
      </c>
      <c r="R209" s="28">
        <v>8.2758771685779546</v>
      </c>
      <c r="S209" s="28">
        <v>9.6966899420407113</v>
      </c>
      <c r="T209" s="28">
        <v>11.577120260831316</v>
      </c>
      <c r="U209" s="28">
        <v>13.111031388487529</v>
      </c>
      <c r="V209" s="28">
        <v>15.119565923819053</v>
      </c>
      <c r="W209" s="28">
        <v>16.871991050729811</v>
      </c>
      <c r="X209" s="28">
        <v>19.169032901760104</v>
      </c>
      <c r="Y209" s="28">
        <v>21.108345967922475</v>
      </c>
      <c r="Z209" s="28">
        <v>23.004819197947615</v>
      </c>
      <c r="AA209" s="28">
        <v>24.938754196980007</v>
      </c>
      <c r="AB209" s="28">
        <v>26.71283211931981</v>
      </c>
      <c r="AC209" s="28">
        <v>28.51353664541962</v>
      </c>
      <c r="AD209" s="28">
        <v>30.647134367083645</v>
      </c>
      <c r="AE209" s="28">
        <v>32.61030501699716</v>
      </c>
      <c r="AF209" s="28">
        <v>34.313900695829425</v>
      </c>
      <c r="AG209" s="28">
        <v>35.894851524388969</v>
      </c>
    </row>
    <row r="210" spans="1:33" x14ac:dyDescent="0.3">
      <c r="B210" t="s">
        <v>304</v>
      </c>
      <c r="C210" s="28">
        <v>7.336651017000001E-2</v>
      </c>
      <c r="D210" s="31">
        <v>0.10394543818</v>
      </c>
      <c r="E210" s="29">
        <v>0.20696498483999995</v>
      </c>
      <c r="F210" s="31">
        <v>0.29246918841501757</v>
      </c>
      <c r="G210" s="28">
        <v>0.35438053515811302</v>
      </c>
      <c r="H210" s="28">
        <v>0.42249880268186213</v>
      </c>
      <c r="I210" s="28">
        <v>0.52925793659451725</v>
      </c>
      <c r="J210" s="28">
        <v>0.69007316156014098</v>
      </c>
      <c r="K210" s="28">
        <v>0.90227092445394153</v>
      </c>
      <c r="L210" s="28">
        <v>1.14667134324245</v>
      </c>
      <c r="M210" s="28">
        <v>1.3834136069871306</v>
      </c>
      <c r="N210" s="28">
        <v>1.6293882720951345</v>
      </c>
      <c r="O210" s="28">
        <v>1.8752089110975372</v>
      </c>
      <c r="P210" s="28">
        <v>2.1695265395666539</v>
      </c>
      <c r="Q210" s="28">
        <v>2.4716979352312478</v>
      </c>
      <c r="R210" s="28">
        <v>2.7825181957177199</v>
      </c>
      <c r="S210" s="28">
        <v>3.1338535477405758</v>
      </c>
      <c r="T210" s="28">
        <v>3.4671956367348029</v>
      </c>
      <c r="U210" s="28">
        <v>3.8876914852722901</v>
      </c>
      <c r="V210" s="28">
        <v>4.3569692136362157</v>
      </c>
      <c r="W210" s="28">
        <v>4.576171900351536</v>
      </c>
      <c r="X210" s="28">
        <v>5.0463923756685922</v>
      </c>
      <c r="Y210" s="28">
        <v>5.5087200669711516</v>
      </c>
      <c r="Z210" s="28">
        <v>5.7355418919754868</v>
      </c>
      <c r="AA210" s="28">
        <v>5.9842567893449043</v>
      </c>
      <c r="AB210" s="28">
        <v>6.404394262071297</v>
      </c>
      <c r="AC210" s="28">
        <v>6.6377712525985917</v>
      </c>
      <c r="AD210" s="28">
        <v>6.8880877449800213</v>
      </c>
      <c r="AE210" s="28">
        <v>7.1803025713621675</v>
      </c>
      <c r="AF210" s="28">
        <v>7.4080880464446697</v>
      </c>
      <c r="AG210" s="28">
        <v>7.6641721046550479</v>
      </c>
    </row>
    <row r="211" spans="1:33" x14ac:dyDescent="0.3">
      <c r="B211" t="s">
        <v>305</v>
      </c>
      <c r="C211" s="28">
        <v>0</v>
      </c>
      <c r="D211" s="31">
        <v>0</v>
      </c>
      <c r="E211" s="29">
        <v>0</v>
      </c>
      <c r="F211" s="31">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0</v>
      </c>
      <c r="AA211" s="28">
        <v>0</v>
      </c>
      <c r="AB211" s="28">
        <v>0</v>
      </c>
      <c r="AC211" s="28">
        <v>0</v>
      </c>
      <c r="AD211" s="28">
        <v>0</v>
      </c>
      <c r="AE211" s="28">
        <v>0</v>
      </c>
      <c r="AF211" s="28">
        <v>0</v>
      </c>
      <c r="AG211" s="28">
        <v>0</v>
      </c>
    </row>
    <row r="212" spans="1:33" x14ac:dyDescent="0.3">
      <c r="C212" s="28">
        <v>45.699563196389995</v>
      </c>
      <c r="D212" s="31">
        <v>46.283182223109996</v>
      </c>
      <c r="E212" s="29">
        <v>47.29642336869</v>
      </c>
      <c r="F212" s="31">
        <v>49.165527623030023</v>
      </c>
      <c r="G212" s="28">
        <v>49.765890542809984</v>
      </c>
      <c r="H212" s="28">
        <v>50.460457473769992</v>
      </c>
      <c r="I212" s="28">
        <v>51.074577926719989</v>
      </c>
      <c r="J212" s="28">
        <v>51.609406511359992</v>
      </c>
      <c r="K212" s="28">
        <v>52.032445041469991</v>
      </c>
      <c r="L212" s="28">
        <v>52.590349551720003</v>
      </c>
      <c r="M212" s="28">
        <v>53.119453809850015</v>
      </c>
      <c r="N212" s="28">
        <v>53.677233409750031</v>
      </c>
      <c r="O212" s="28">
        <v>54.12147504651999</v>
      </c>
      <c r="P212" s="28">
        <v>54.54099632362</v>
      </c>
      <c r="Q212" s="28">
        <v>55.029823883610028</v>
      </c>
      <c r="R212" s="28">
        <v>55.476895373479998</v>
      </c>
      <c r="S212" s="28">
        <v>55.909660895520013</v>
      </c>
      <c r="T212" s="28">
        <v>56.314899364390016</v>
      </c>
      <c r="U212" s="28">
        <v>56.698971267920001</v>
      </c>
      <c r="V212" s="28">
        <v>57.218487050229989</v>
      </c>
      <c r="W212" s="28">
        <v>57.728585694970015</v>
      </c>
      <c r="X212" s="28">
        <v>58.262661548360022</v>
      </c>
      <c r="Y212" s="28">
        <v>58.693501765680018</v>
      </c>
      <c r="Z212" s="28">
        <v>59.062589206239991</v>
      </c>
      <c r="AA212" s="28">
        <v>59.257949115549998</v>
      </c>
      <c r="AB212" s="28">
        <v>59.590367980609962</v>
      </c>
      <c r="AC212" s="28">
        <v>60.035113744850001</v>
      </c>
      <c r="AD212" s="28">
        <v>60.574266282179998</v>
      </c>
      <c r="AE212" s="28">
        <v>61.276833024480005</v>
      </c>
      <c r="AF212" s="28">
        <v>61.662789185919998</v>
      </c>
      <c r="AG212" s="28">
        <v>62.038321191199998</v>
      </c>
    </row>
    <row r="213" spans="1:33" x14ac:dyDescent="0.3">
      <c r="A213" s="8" t="s">
        <v>311</v>
      </c>
      <c r="B213" s="8"/>
      <c r="C213" s="8"/>
      <c r="D213" s="9"/>
      <c r="E213" s="10"/>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row>
    <row r="214" spans="1:33" x14ac:dyDescent="0.3">
      <c r="B214" t="s">
        <v>302</v>
      </c>
      <c r="C214" s="7">
        <v>2.772358230642296E-2</v>
      </c>
      <c r="D214" s="44">
        <v>5.5053155715125549E-2</v>
      </c>
      <c r="E214" s="45">
        <v>0.11407707363558835</v>
      </c>
      <c r="F214" s="44">
        <v>8.4131841806246402E-2</v>
      </c>
      <c r="G214" s="7">
        <v>0.11356418540558058</v>
      </c>
      <c r="H214" s="7">
        <v>7.7890433710317036E-2</v>
      </c>
      <c r="I214" s="7">
        <v>9.3105818722075143E-2</v>
      </c>
      <c r="J214" s="7">
        <v>0.18810321027623125</v>
      </c>
      <c r="K214" s="7">
        <v>0.22759603623690886</v>
      </c>
      <c r="L214" s="7">
        <v>0.27060254096819869</v>
      </c>
      <c r="M214" s="7">
        <v>0.25146443343617375</v>
      </c>
      <c r="N214" s="7">
        <v>0.27343827148576955</v>
      </c>
      <c r="O214" s="7">
        <v>0.32800844420609332</v>
      </c>
      <c r="P214" s="7">
        <v>0.29252729401816457</v>
      </c>
      <c r="Q214" s="7">
        <v>0.42979221826069175</v>
      </c>
      <c r="R214" s="7">
        <v>0.41950774229813131</v>
      </c>
      <c r="S214" s="7">
        <v>0.55464021525434526</v>
      </c>
      <c r="T214" s="7">
        <v>0.53971937288790484</v>
      </c>
      <c r="U214" s="7">
        <v>0.71821077660388255</v>
      </c>
      <c r="V214" s="7">
        <v>0.68967170021728252</v>
      </c>
      <c r="W214" s="7">
        <v>0.70725190108161173</v>
      </c>
      <c r="X214" s="7">
        <v>0.7868581501405898</v>
      </c>
      <c r="Y214" s="7">
        <v>0.89268175205895073</v>
      </c>
      <c r="Z214" s="7">
        <v>0.82376562344343496</v>
      </c>
      <c r="AA214" s="7">
        <v>0.81835519348626951</v>
      </c>
      <c r="AB214" s="7">
        <v>0.87083352252515389</v>
      </c>
      <c r="AC214" s="7">
        <v>0.87548145196494387</v>
      </c>
      <c r="AD214" s="7">
        <v>0.91124292607031476</v>
      </c>
      <c r="AE214" s="7">
        <v>0.80182853022332823</v>
      </c>
      <c r="AF214" s="7">
        <v>0.92086042044265326</v>
      </c>
      <c r="AG214" s="7">
        <v>0.8692170102919704</v>
      </c>
    </row>
    <row r="215" spans="1:33" x14ac:dyDescent="0.3">
      <c r="B215" t="s">
        <v>306</v>
      </c>
      <c r="C215" s="7">
        <v>2.1046396006833158E-3</v>
      </c>
      <c r="D215" s="44">
        <v>3.1039839585313882E-3</v>
      </c>
      <c r="E215" s="45">
        <v>9.9657050007962572E-3</v>
      </c>
      <c r="F215" s="44">
        <v>1.4539332660101932E-2</v>
      </c>
      <c r="G215" s="7">
        <v>1.8253812276333166E-2</v>
      </c>
      <c r="H215" s="7">
        <v>7.0483671917912938E-2</v>
      </c>
      <c r="I215" s="7">
        <v>0.12186796131563449</v>
      </c>
      <c r="J215" s="7">
        <v>0.17026108478860394</v>
      </c>
      <c r="K215" s="7">
        <v>0.24523197890198822</v>
      </c>
      <c r="L215" s="7">
        <v>0.26399780723966282</v>
      </c>
      <c r="M215" s="7">
        <v>0.24411001893353204</v>
      </c>
      <c r="N215" s="7">
        <v>0.3595052475553342</v>
      </c>
      <c r="O215" s="7">
        <v>0.3921150384171822</v>
      </c>
      <c r="P215" s="7">
        <v>0.25692666084475285</v>
      </c>
      <c r="Q215" s="7">
        <v>0.48087931429241793</v>
      </c>
      <c r="R215" s="7">
        <v>0.29822396911522875</v>
      </c>
      <c r="S215" s="7">
        <v>0.49731244240340577</v>
      </c>
      <c r="T215" s="7">
        <v>0.53992366550044579</v>
      </c>
      <c r="U215" s="7">
        <v>0.59840795880751019</v>
      </c>
      <c r="V215" s="7">
        <v>0.67691825946425321</v>
      </c>
      <c r="W215" s="7">
        <v>0.50161637340749921</v>
      </c>
      <c r="X215" s="7">
        <v>0.73788804423095844</v>
      </c>
      <c r="Y215" s="7">
        <v>0.59403962085822459</v>
      </c>
      <c r="Z215" s="7">
        <v>0.72271036655672183</v>
      </c>
      <c r="AA215" s="7">
        <v>0.75158537220304056</v>
      </c>
      <c r="AB215" s="7">
        <v>0.68123519155761225</v>
      </c>
      <c r="AC215" s="7">
        <v>0.57930172373407174</v>
      </c>
      <c r="AD215" s="7">
        <v>0.77764696967818703</v>
      </c>
      <c r="AE215" s="7">
        <v>0.8100833640148325</v>
      </c>
      <c r="AF215" s="7">
        <v>0.71607086699454359</v>
      </c>
      <c r="AG215" s="7">
        <v>0.71722391555270759</v>
      </c>
    </row>
    <row r="216" spans="1:33" x14ac:dyDescent="0.3">
      <c r="B216" t="s">
        <v>307</v>
      </c>
      <c r="C216" s="7">
        <v>2.2022020711232045E-2</v>
      </c>
      <c r="D216" s="44">
        <v>3.3045920098474582E-2</v>
      </c>
      <c r="E216" s="45">
        <v>5.3749172819656167E-2</v>
      </c>
      <c r="F216" s="44">
        <v>5.3749172819656153E-2</v>
      </c>
      <c r="G216" s="7">
        <v>3.7463295723371523E-2</v>
      </c>
      <c r="H216" s="7">
        <v>5.6091615307405071E-2</v>
      </c>
      <c r="I216" s="7">
        <v>8.3193277372579186E-2</v>
      </c>
      <c r="J216" s="7">
        <v>0.11857052548711476</v>
      </c>
      <c r="K216" s="7">
        <v>0.16442652868281649</v>
      </c>
      <c r="L216" s="7">
        <v>0.21909050798523885</v>
      </c>
      <c r="M216" s="7">
        <v>0.28195408418302476</v>
      </c>
      <c r="N216" s="7">
        <v>0.35424719681047839</v>
      </c>
      <c r="O216" s="7">
        <v>0.43738427633205007</v>
      </c>
      <c r="P216" s="7">
        <v>0.53299191778185762</v>
      </c>
      <c r="Q216" s="7">
        <v>0.64294070544913651</v>
      </c>
      <c r="R216" s="7">
        <v>0.76938181126650684</v>
      </c>
      <c r="S216" s="7">
        <v>0.88455717417676649</v>
      </c>
      <c r="T216" s="7">
        <v>0.94829266115740418</v>
      </c>
      <c r="U216" s="7">
        <v>0.96945236360366149</v>
      </c>
      <c r="V216" s="7">
        <v>0.97841672734818219</v>
      </c>
      <c r="W216" s="7">
        <v>0.98296841956931591</v>
      </c>
      <c r="X216" s="7">
        <v>0.98573566302146054</v>
      </c>
      <c r="Y216" s="7">
        <v>0.98771544701988845</v>
      </c>
      <c r="Z216" s="7">
        <v>0.98923555559824938</v>
      </c>
      <c r="AA216" s="7">
        <v>0.99043093000911864</v>
      </c>
      <c r="AB216" s="7">
        <v>0.99136168373140887</v>
      </c>
      <c r="AC216" s="7">
        <v>0.99207173221512335</v>
      </c>
      <c r="AD216" s="7">
        <v>0.9926805700817054</v>
      </c>
      <c r="AE216" s="7">
        <v>0.99321107574519163</v>
      </c>
      <c r="AF216" s="7">
        <v>0.99368235278879691</v>
      </c>
      <c r="AG216" s="7">
        <v>0.99410987415194374</v>
      </c>
    </row>
    <row r="217" spans="1:33" x14ac:dyDescent="0.3">
      <c r="B217" t="s">
        <v>308</v>
      </c>
      <c r="C217" s="7">
        <v>1.0830764844161455E-3</v>
      </c>
      <c r="D217" s="44">
        <v>5.2305662588839029E-3</v>
      </c>
      <c r="E217" s="45">
        <v>4.6030878951389322E-3</v>
      </c>
      <c r="F217" s="44">
        <v>4.6030878951389322E-3</v>
      </c>
      <c r="G217" s="7">
        <v>2.6293431324781694E-4</v>
      </c>
      <c r="H217" s="7">
        <v>7.4399430597003066E-4</v>
      </c>
      <c r="I217" s="7">
        <v>1.5531853849433692E-3</v>
      </c>
      <c r="J217" s="7">
        <v>3.4017927168988292E-3</v>
      </c>
      <c r="K217" s="7">
        <v>6.7663310912450354E-3</v>
      </c>
      <c r="L217" s="7">
        <v>1.2537513460364873E-2</v>
      </c>
      <c r="M217" s="7">
        <v>1.8982400151109306E-2</v>
      </c>
      <c r="N217" s="7">
        <v>2.9833137537852744E-2</v>
      </c>
      <c r="O217" s="7">
        <v>4.6790328235760605E-2</v>
      </c>
      <c r="P217" s="7">
        <v>6.7275794728054936E-2</v>
      </c>
      <c r="Q217" s="7">
        <v>8.8750341671895466E-2</v>
      </c>
      <c r="R217" s="7">
        <v>0.11142200724965978</v>
      </c>
      <c r="S217" s="7">
        <v>0.13287278367942912</v>
      </c>
      <c r="T217" s="7">
        <v>0.1532510212877099</v>
      </c>
      <c r="U217" s="7">
        <v>0.17261034701557665</v>
      </c>
      <c r="V217" s="7">
        <v>0.1910017064570502</v>
      </c>
      <c r="W217" s="7">
        <v>0.20847349792644987</v>
      </c>
      <c r="X217" s="7">
        <v>0.22507169982237973</v>
      </c>
      <c r="Y217" s="7">
        <v>0.24083999162351302</v>
      </c>
      <c r="Z217" s="7">
        <v>0.25581986883458951</v>
      </c>
      <c r="AA217" s="7">
        <v>0.27005075218511232</v>
      </c>
      <c r="AB217" s="7">
        <v>0.28357009136810901</v>
      </c>
      <c r="AC217" s="7">
        <v>0.29641346359195569</v>
      </c>
      <c r="AD217" s="7">
        <v>0.30861466720461034</v>
      </c>
      <c r="AE217" s="7">
        <v>0.320205810636632</v>
      </c>
      <c r="AF217" s="7">
        <v>0.33121739689705276</v>
      </c>
      <c r="AG217" s="7">
        <v>0.34167840384445231</v>
      </c>
    </row>
    <row r="218" spans="1:33" x14ac:dyDescent="0.3">
      <c r="B218" t="s">
        <v>309</v>
      </c>
      <c r="C218" s="7">
        <v>5.3628746712778451E-3</v>
      </c>
      <c r="D218" s="44">
        <v>4.9899665810840804E-3</v>
      </c>
      <c r="E218" s="45">
        <v>1.9727519550595428E-3</v>
      </c>
      <c r="F218" s="44">
        <v>1.9727519550595428E-3</v>
      </c>
      <c r="G218" s="7">
        <v>3.6635245251532113E-4</v>
      </c>
      <c r="H218" s="7">
        <v>7.9759774245297393E-4</v>
      </c>
      <c r="I218" s="7">
        <v>1.2807604937850761E-3</v>
      </c>
      <c r="J218" s="7">
        <v>2.4133519495709512E-3</v>
      </c>
      <c r="K218" s="7">
        <v>4.273933222111866E-3</v>
      </c>
      <c r="L218" s="7">
        <v>7.172871522569531E-3</v>
      </c>
      <c r="M218" s="7">
        <v>9.8281027418595911E-3</v>
      </c>
      <c r="N218" s="7">
        <v>1.4523298519842378E-2</v>
      </c>
      <c r="O218" s="7">
        <v>2.1810301688015506E-2</v>
      </c>
      <c r="P218" s="7">
        <v>3.117783410026001E-2</v>
      </c>
      <c r="Q218" s="7">
        <v>4.2623998604871587E-2</v>
      </c>
      <c r="R218" s="7">
        <v>5.635475948717391E-2</v>
      </c>
      <c r="S218" s="7">
        <v>7.293984601806891E-2</v>
      </c>
      <c r="T218" s="7">
        <v>9.3088760087586736E-2</v>
      </c>
      <c r="U218" s="7">
        <v>0.11782535506506848</v>
      </c>
      <c r="V218" s="7">
        <v>0.14787288655704184</v>
      </c>
      <c r="W218" s="7">
        <v>0.16991658610166543</v>
      </c>
      <c r="X218" s="7">
        <v>0.18807847278103981</v>
      </c>
      <c r="Y218" s="7">
        <v>0.20252822459463279</v>
      </c>
      <c r="Z218" s="7">
        <v>0.21158985739762051</v>
      </c>
      <c r="AA218" s="7">
        <v>0.2170268370794132</v>
      </c>
      <c r="AB218" s="7">
        <v>0.22028902488848881</v>
      </c>
      <c r="AC218" s="7">
        <v>0.22224633757393422</v>
      </c>
      <c r="AD218" s="7">
        <v>0.22342072518520142</v>
      </c>
      <c r="AE218" s="7">
        <v>0.22412535775196177</v>
      </c>
      <c r="AF218" s="7">
        <v>0.22454813729201795</v>
      </c>
      <c r="AG218" s="7">
        <v>0.22480180501605165</v>
      </c>
    </row>
    <row r="219" spans="1:33" x14ac:dyDescent="0.3">
      <c r="B219" t="s">
        <v>310</v>
      </c>
      <c r="C219" s="7">
        <v>7.2463768115942004E-2</v>
      </c>
      <c r="D219" s="44">
        <v>7.326007326007325E-2</v>
      </c>
      <c r="E219" s="45">
        <v>0.14623613973845623</v>
      </c>
      <c r="F219" s="44">
        <v>0.37849353814659253</v>
      </c>
      <c r="G219" s="7">
        <v>0.40438375338115207</v>
      </c>
      <c r="H219" s="7">
        <v>0.46102413469765935</v>
      </c>
      <c r="I219" s="7">
        <v>0.53367257813721936</v>
      </c>
      <c r="J219" s="7">
        <v>0.63662111291555123</v>
      </c>
      <c r="K219" s="7">
        <v>0.72558505131935613</v>
      </c>
      <c r="L219" s="7">
        <v>0.78840339429654271</v>
      </c>
      <c r="M219" s="7">
        <v>0.82587250544464064</v>
      </c>
      <c r="N219" s="7">
        <v>0.85494070261085109</v>
      </c>
      <c r="O219" s="7">
        <v>0.88022377921547224</v>
      </c>
      <c r="P219" s="7">
        <v>0.89970166642310911</v>
      </c>
      <c r="Q219" s="7">
        <v>0.91345484271515065</v>
      </c>
      <c r="R219" s="7">
        <v>0.92298061689574407</v>
      </c>
      <c r="S219" s="7">
        <v>0.92997438949567635</v>
      </c>
      <c r="T219" s="7">
        <v>0.93559716996590825</v>
      </c>
      <c r="U219" s="7">
        <v>0.94041526935375341</v>
      </c>
      <c r="V219" s="7">
        <v>0.94454262322847227</v>
      </c>
      <c r="W219" s="7">
        <v>0.94822545516657231</v>
      </c>
      <c r="X219" s="7">
        <v>0.95147700191587814</v>
      </c>
      <c r="Y219" s="7">
        <v>0.95428628080310118</v>
      </c>
      <c r="Z219" s="7">
        <v>0.95677954172151991</v>
      </c>
      <c r="AA219" s="7">
        <v>0.95893491067300862</v>
      </c>
      <c r="AB219" s="7">
        <v>0.96077343755063671</v>
      </c>
      <c r="AC219" s="7">
        <v>0.96237345727392754</v>
      </c>
      <c r="AD219" s="7">
        <v>0.96402912744453806</v>
      </c>
      <c r="AE219" s="7">
        <v>0.96572489012087082</v>
      </c>
      <c r="AF219" s="7">
        <v>0.96741657310341611</v>
      </c>
      <c r="AG219" s="7">
        <v>0.96897376186775508</v>
      </c>
    </row>
    <row r="220" spans="1:33" x14ac:dyDescent="0.3">
      <c r="B220" t="s">
        <v>312</v>
      </c>
      <c r="C220" s="7">
        <v>2.8035092878498261E-2</v>
      </c>
      <c r="D220" s="44">
        <v>8.1562708102108764E-2</v>
      </c>
      <c r="E220" s="45">
        <v>0.19691649998712346</v>
      </c>
      <c r="F220" s="44">
        <v>0.14522591874050353</v>
      </c>
      <c r="G220" s="7">
        <v>0.11482629265642304</v>
      </c>
      <c r="H220" s="7">
        <v>5.6254371956088622E-2</v>
      </c>
      <c r="I220" s="7">
        <v>6.6374691742296724E-2</v>
      </c>
      <c r="J220" s="7">
        <v>0.15112211777443707</v>
      </c>
      <c r="K220" s="7">
        <v>0.14075374077210107</v>
      </c>
      <c r="L220" s="7">
        <v>0.169443406297976</v>
      </c>
      <c r="M220" s="7">
        <v>0.2267651763596302</v>
      </c>
      <c r="N220" s="7">
        <v>0.34299301609592092</v>
      </c>
      <c r="O220" s="7">
        <v>0.49044522184405837</v>
      </c>
      <c r="P220" s="7">
        <v>0.47388348095986133</v>
      </c>
      <c r="Q220" s="7">
        <v>0.71715467910728004</v>
      </c>
      <c r="R220" s="7">
        <v>0.66842792982190602</v>
      </c>
      <c r="S220" s="7">
        <v>0.83947772403481813</v>
      </c>
      <c r="T220" s="7">
        <v>0.72203904938561991</v>
      </c>
      <c r="U220" s="7">
        <v>0.86330404904468072</v>
      </c>
      <c r="V220" s="7">
        <v>0.78626611794456835</v>
      </c>
      <c r="W220" s="7">
        <v>0.79062913671217894</v>
      </c>
      <c r="X220" s="7">
        <v>0.89201769674428955</v>
      </c>
      <c r="Y220" s="7">
        <v>1</v>
      </c>
      <c r="Z220" s="7">
        <v>0.90243477756481361</v>
      </c>
      <c r="AA220" s="7">
        <v>0.88041227077653472</v>
      </c>
      <c r="AB220" s="7">
        <v>0.9115479543913565</v>
      </c>
      <c r="AC220" s="7">
        <v>0.91023856272598735</v>
      </c>
      <c r="AD220" s="7">
        <v>0.94619574071401591</v>
      </c>
      <c r="AE220" s="7">
        <v>0.90261039450859637</v>
      </c>
      <c r="AF220" s="7">
        <v>0.98161327110079444</v>
      </c>
      <c r="AG220" s="7">
        <v>0.90261039450859637</v>
      </c>
    </row>
    <row r="221" spans="1:33" x14ac:dyDescent="0.3">
      <c r="B221" t="s">
        <v>313</v>
      </c>
      <c r="C221" s="7">
        <v>2.7499352903899536E-2</v>
      </c>
      <c r="D221" s="44">
        <v>3.1618921819532735E-2</v>
      </c>
      <c r="E221" s="45">
        <v>5.1919633976526755E-2</v>
      </c>
      <c r="F221" s="44">
        <v>3.8290730057688467E-2</v>
      </c>
      <c r="G221" s="7">
        <v>0.11261718035324476</v>
      </c>
      <c r="H221" s="7">
        <v>9.412475910558539E-2</v>
      </c>
      <c r="I221" s="7">
        <v>0.11316315718327397</v>
      </c>
      <c r="J221" s="7">
        <v>0.21585147130295484</v>
      </c>
      <c r="K221" s="7">
        <v>0.2927569744271592</v>
      </c>
      <c r="L221" s="7">
        <v>0.34650592521599077</v>
      </c>
      <c r="M221" s="7">
        <v>0.26999718588238208</v>
      </c>
      <c r="N221" s="7">
        <v>0.22124881253465964</v>
      </c>
      <c r="O221" s="7">
        <v>0.20612621192700536</v>
      </c>
      <c r="P221" s="7">
        <v>0.15644913965251558</v>
      </c>
      <c r="Q221" s="7">
        <v>0.21417369448490201</v>
      </c>
      <c r="R221" s="7">
        <v>0.23273385675390082</v>
      </c>
      <c r="S221" s="7">
        <v>0.34091625500469064</v>
      </c>
      <c r="T221" s="7">
        <v>0.40291827720580814</v>
      </c>
      <c r="U221" s="7">
        <v>0.60934200814569084</v>
      </c>
      <c r="V221" s="7">
        <v>0.61719338939693391</v>
      </c>
      <c r="W221" s="7">
        <v>0.64469092352662527</v>
      </c>
      <c r="X221" s="7">
        <v>0.70795311107313097</v>
      </c>
      <c r="Y221" s="7">
        <v>0.80693390419143629</v>
      </c>
      <c r="Z221" s="7">
        <v>0.76473729097311438</v>
      </c>
      <c r="AA221" s="7">
        <v>0.77179150748585423</v>
      </c>
      <c r="AB221" s="7">
        <v>0.84028400095752209</v>
      </c>
      <c r="AC221" s="7">
        <v>0.84940192546406001</v>
      </c>
      <c r="AD221" s="7">
        <v>0.88501655581624394</v>
      </c>
      <c r="AE221" s="7">
        <v>0.72620822569036181</v>
      </c>
      <c r="AF221" s="7">
        <v>0.87527534320087463</v>
      </c>
      <c r="AG221" s="7">
        <v>0.84416073750166198</v>
      </c>
    </row>
    <row r="222" spans="1:33" x14ac:dyDescent="0.3">
      <c r="C222" s="7"/>
      <c r="D222" s="44"/>
      <c r="E222" s="45"/>
      <c r="F222" s="44"/>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4" spans="1:33" x14ac:dyDescent="0.3">
      <c r="A224" s="8" t="s">
        <v>314</v>
      </c>
      <c r="B224" s="8"/>
      <c r="C224" s="8"/>
      <c r="D224" s="9"/>
      <c r="E224" s="10"/>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row>
    <row r="225" spans="1:33" x14ac:dyDescent="0.3">
      <c r="B225" t="s">
        <v>302</v>
      </c>
      <c r="C225" s="7">
        <v>6.9226068942905266E-3</v>
      </c>
      <c r="D225" s="44">
        <v>1.0585737907523339E-2</v>
      </c>
      <c r="E225" s="45">
        <v>1.8625655371711028E-2</v>
      </c>
      <c r="F225" s="44">
        <v>2.3828774282939967E-2</v>
      </c>
      <c r="G225" s="7">
        <v>2.9991535195581256E-2</v>
      </c>
      <c r="H225" s="7">
        <v>3.4067155189906162E-2</v>
      </c>
      <c r="I225" s="7">
        <v>3.8898693415322504E-2</v>
      </c>
      <c r="J225" s="7">
        <v>4.8974310701512945E-2</v>
      </c>
      <c r="K225" s="7">
        <v>6.091658362834694E-2</v>
      </c>
      <c r="L225" s="7">
        <v>7.5231457443352245E-2</v>
      </c>
      <c r="M225" s="7">
        <v>8.816825189038166E-2</v>
      </c>
      <c r="N225" s="7">
        <v>0.10211322574546045</v>
      </c>
      <c r="O225" s="7">
        <v>0.11859360501205614</v>
      </c>
      <c r="P225" s="7">
        <v>0.13277940032391253</v>
      </c>
      <c r="Q225" s="7">
        <v>0.15433752392766334</v>
      </c>
      <c r="R225" s="7">
        <v>0.17476496051214011</v>
      </c>
      <c r="S225" s="7">
        <v>0.20208766527152364</v>
      </c>
      <c r="T225" s="7">
        <v>0.22796425696615447</v>
      </c>
      <c r="U225" s="7">
        <v>0.26285957353797362</v>
      </c>
      <c r="V225" s="7">
        <v>0.29605238482738327</v>
      </c>
      <c r="W225" s="7">
        <v>0.32929740310508943</v>
      </c>
      <c r="X225" s="7">
        <v>0.36614186429570267</v>
      </c>
      <c r="Y225" s="7">
        <v>0.40744134973539647</v>
      </c>
      <c r="Z225" s="7">
        <v>0.4437918422404773</v>
      </c>
      <c r="AA225" s="7">
        <v>0.47832560749625874</v>
      </c>
      <c r="AB225" s="7">
        <v>0.5148164833586748</v>
      </c>
      <c r="AC225" s="7">
        <v>0.55051608239216954</v>
      </c>
      <c r="AD225" s="7">
        <v>0.58694057983307368</v>
      </c>
      <c r="AE225" s="7">
        <v>0.61568570624111318</v>
      </c>
      <c r="AF225" s="7">
        <v>0.64945374391756427</v>
      </c>
      <c r="AG225" s="7">
        <v>0.6788697775320105</v>
      </c>
    </row>
    <row r="226" spans="1:33" x14ac:dyDescent="0.3">
      <c r="B226" t="s">
        <v>306</v>
      </c>
      <c r="C226" s="7">
        <v>1.2625651628797045E-3</v>
      </c>
      <c r="D226" s="44">
        <v>1.4077740410935945E-3</v>
      </c>
      <c r="E226" s="45">
        <v>1.9665512027196587E-3</v>
      </c>
      <c r="F226" s="44">
        <v>2.9889005268726836E-3</v>
      </c>
      <c r="G226" s="7">
        <v>4.0254767105898379E-3</v>
      </c>
      <c r="H226" s="7">
        <v>7.9342910656011491E-3</v>
      </c>
      <c r="I226" s="7">
        <v>1.4186104149892213E-2</v>
      </c>
      <c r="J226" s="7">
        <v>2.2342542061942021E-2</v>
      </c>
      <c r="K226" s="7">
        <v>3.3428334764889711E-2</v>
      </c>
      <c r="L226" s="7">
        <v>4.5517138790615884E-2</v>
      </c>
      <c r="M226" s="7">
        <v>5.6102469242021148E-2</v>
      </c>
      <c r="N226" s="7">
        <v>7.1518424757632565E-2</v>
      </c>
      <c r="O226" s="7">
        <v>8.7567457562999537E-2</v>
      </c>
      <c r="P226" s="7">
        <v>9.7312426815795147E-2</v>
      </c>
      <c r="Q226" s="7">
        <v>0.11620533299775955</v>
      </c>
      <c r="R226" s="7">
        <v>0.12711059655355095</v>
      </c>
      <c r="S226" s="7">
        <v>0.14580373953052783</v>
      </c>
      <c r="T226" s="7">
        <v>0.16565661343384963</v>
      </c>
      <c r="U226" s="7">
        <v>0.18735678958639257</v>
      </c>
      <c r="V226" s="7">
        <v>0.21185815967339269</v>
      </c>
      <c r="W226" s="7">
        <v>0.22926361177431764</v>
      </c>
      <c r="X226" s="7">
        <v>0.25597571855605977</v>
      </c>
      <c r="Y226" s="7">
        <v>0.27605649660162673</v>
      </c>
      <c r="Z226" s="7">
        <v>0.30040332298298256</v>
      </c>
      <c r="AA226" s="7">
        <v>0.32566837705649404</v>
      </c>
      <c r="AB226" s="7">
        <v>0.34740117647682867</v>
      </c>
      <c r="AC226" s="7">
        <v>0.36445380267378324</v>
      </c>
      <c r="AD226" s="7">
        <v>0.38877763153277461</v>
      </c>
      <c r="AE226" s="7">
        <v>0.41353654726795208</v>
      </c>
      <c r="AF226" s="7">
        <v>0.43386539738838092</v>
      </c>
      <c r="AG226" s="7">
        <v>0.45342099829363486</v>
      </c>
    </row>
    <row r="227" spans="1:33" x14ac:dyDescent="0.3">
      <c r="B227" t="s">
        <v>307</v>
      </c>
      <c r="C227" s="7">
        <v>4.7972763850201178E-3</v>
      </c>
      <c r="D227" s="44">
        <v>7.1589197664582932E-3</v>
      </c>
      <c r="E227" s="45">
        <v>1.0214889142099901E-2</v>
      </c>
      <c r="F227" s="44">
        <v>1.251341954810873E-2</v>
      </c>
      <c r="G227" s="7">
        <v>1.4444485824229535E-2</v>
      </c>
      <c r="H227" s="7">
        <v>1.7380054982731975E-2</v>
      </c>
      <c r="I227" s="7">
        <v>2.1764230775165823E-2</v>
      </c>
      <c r="J227" s="7">
        <v>2.8014958325867732E-2</v>
      </c>
      <c r="K227" s="7">
        <v>3.6644114220131377E-2</v>
      </c>
      <c r="L227" s="7">
        <v>4.8309755947191738E-2</v>
      </c>
      <c r="M227" s="7">
        <v>6.3162468866016688E-2</v>
      </c>
      <c r="N227" s="7">
        <v>8.1708287072412955E-2</v>
      </c>
      <c r="O227" s="7">
        <v>0.10446156771920799</v>
      </c>
      <c r="P227" s="7">
        <v>0.13186360802503888</v>
      </c>
      <c r="Q227" s="7">
        <v>0.16544743722871783</v>
      </c>
      <c r="R227" s="7">
        <v>0.20555064891056576</v>
      </c>
      <c r="S227" s="7">
        <v>0.2514957595308665</v>
      </c>
      <c r="T227" s="7">
        <v>0.30042449016136302</v>
      </c>
      <c r="U227" s="7">
        <v>0.349947054416057</v>
      </c>
      <c r="V227" s="7">
        <v>0.39914731648068624</v>
      </c>
      <c r="W227" s="7">
        <v>0.44784661189978775</v>
      </c>
      <c r="X227" s="7">
        <v>0.49582361141414</v>
      </c>
      <c r="Y227" s="7">
        <v>0.54291104353342157</v>
      </c>
      <c r="Z227" s="7">
        <v>0.58893636010045991</v>
      </c>
      <c r="AA227" s="7">
        <v>0.63416060169344335</v>
      </c>
      <c r="AB227" s="7">
        <v>0.67785786641930912</v>
      </c>
      <c r="AC227" s="7">
        <v>0.71986415281300742</v>
      </c>
      <c r="AD227" s="7">
        <v>0.76002670194615207</v>
      </c>
      <c r="AE227" s="7">
        <v>0.79820040651229096</v>
      </c>
      <c r="AF227" s="7">
        <v>0.83426168510942644</v>
      </c>
      <c r="AG227" s="7">
        <v>0.86809452311616886</v>
      </c>
    </row>
    <row r="228" spans="1:33" x14ac:dyDescent="0.3">
      <c r="B228" t="s">
        <v>308</v>
      </c>
      <c r="C228" s="7">
        <v>6.4346158048733117E-4</v>
      </c>
      <c r="D228" s="44">
        <v>9.1618116895320436E-4</v>
      </c>
      <c r="E228" s="45">
        <v>1.12261444430585E-3</v>
      </c>
      <c r="F228" s="44">
        <v>1.304426787477123E-3</v>
      </c>
      <c r="G228" s="7">
        <v>1.2890518154376857E-3</v>
      </c>
      <c r="H228" s="7">
        <v>1.2951621093618615E-3</v>
      </c>
      <c r="I228" s="7">
        <v>1.3351010302413205E-3</v>
      </c>
      <c r="J228" s="7">
        <v>1.4446882248853815E-3</v>
      </c>
      <c r="K228" s="7">
        <v>1.6751958340750479E-3</v>
      </c>
      <c r="L228" s="7">
        <v>2.113316865097309E-3</v>
      </c>
      <c r="M228" s="7">
        <v>2.7804011989207341E-3</v>
      </c>
      <c r="N228" s="7">
        <v>3.8428700494109974E-3</v>
      </c>
      <c r="O228" s="7">
        <v>5.4989373810142329E-3</v>
      </c>
      <c r="P228" s="7">
        <v>7.8555551216325323E-3</v>
      </c>
      <c r="Q228" s="7">
        <v>1.0737214310378444E-2</v>
      </c>
      <c r="R228" s="7">
        <v>1.433780665163434E-2</v>
      </c>
      <c r="S228" s="7">
        <v>1.8610263176304147E-2</v>
      </c>
      <c r="T228" s="7">
        <v>2.3513939198230353E-2</v>
      </c>
      <c r="U228" s="7">
        <v>2.9010584285576371E-2</v>
      </c>
      <c r="V228" s="7">
        <v>3.5042335658715951E-2</v>
      </c>
      <c r="W228" s="7">
        <v>4.1594967803318707E-2</v>
      </c>
      <c r="X228" s="7">
        <v>4.8637524068999821E-2</v>
      </c>
      <c r="Y228" s="7">
        <v>5.6127236214918531E-2</v>
      </c>
      <c r="Z228" s="7">
        <v>6.4028456566126143E-2</v>
      </c>
      <c r="AA228" s="7">
        <v>7.2451878927124708E-2</v>
      </c>
      <c r="AB228" s="7">
        <v>8.1218177762313576E-2</v>
      </c>
      <c r="AC228" s="7">
        <v>9.0290772939202735E-2</v>
      </c>
      <c r="AD228" s="7">
        <v>9.963289899724144E-2</v>
      </c>
      <c r="AE228" s="7">
        <v>0.10920821955971562</v>
      </c>
      <c r="AF228" s="7">
        <v>0.11894754880648681</v>
      </c>
      <c r="AG228" s="7">
        <v>0.12884855539844234</v>
      </c>
    </row>
    <row r="229" spans="1:33" x14ac:dyDescent="0.3">
      <c r="B229" t="s">
        <v>309</v>
      </c>
      <c r="C229" s="7">
        <v>6.0849458439819878E-4</v>
      </c>
      <c r="D229" s="44">
        <v>8.0494048718693096E-4</v>
      </c>
      <c r="E229" s="45">
        <v>9.7156882798118233E-4</v>
      </c>
      <c r="F229" s="44">
        <v>1.0295791535622901E-3</v>
      </c>
      <c r="G229" s="7">
        <v>1.0188161885775818E-3</v>
      </c>
      <c r="H229" s="7">
        <v>1.0263247392617656E-3</v>
      </c>
      <c r="I229" s="7">
        <v>1.0515736905915866E-3</v>
      </c>
      <c r="J229" s="7">
        <v>1.1121705998050919E-3</v>
      </c>
      <c r="K229" s="7">
        <v>1.2257260515918097E-3</v>
      </c>
      <c r="L229" s="7">
        <v>1.4204929400687722E-3</v>
      </c>
      <c r="M229" s="7">
        <v>1.6864013857605842E-3</v>
      </c>
      <c r="N229" s="7">
        <v>2.0843052857681009E-3</v>
      </c>
      <c r="O229" s="7">
        <v>2.6754781356376723E-3</v>
      </c>
      <c r="P229" s="7">
        <v>3.5084856167652786E-3</v>
      </c>
      <c r="Q229" s="7">
        <v>4.5358232636025326E-3</v>
      </c>
      <c r="R229" s="7">
        <v>5.8876648699641675E-3</v>
      </c>
      <c r="S229" s="7">
        <v>7.6315094233944721E-3</v>
      </c>
      <c r="T229" s="7">
        <v>9.8523743375898091E-3</v>
      </c>
      <c r="U229" s="7">
        <v>1.266049794447989E-2</v>
      </c>
      <c r="V229" s="7">
        <v>1.6166973306899094E-2</v>
      </c>
      <c r="W229" s="7">
        <v>2.0195447086146828E-2</v>
      </c>
      <c r="X229" s="7">
        <v>2.4656192465674503E-2</v>
      </c>
      <c r="Y229" s="7">
        <v>2.9450866884319353E-2</v>
      </c>
      <c r="Z229" s="7">
        <v>3.444610644912903E-2</v>
      </c>
      <c r="AA229" s="7">
        <v>3.9685798314377373E-2</v>
      </c>
      <c r="AB229" s="7">
        <v>4.4973615913119505E-2</v>
      </c>
      <c r="AC229" s="7">
        <v>5.0270686043292483E-2</v>
      </c>
      <c r="AD229" s="7">
        <v>5.5550493080113783E-2</v>
      </c>
      <c r="AE229" s="7">
        <v>6.0793863481902952E-2</v>
      </c>
      <c r="AF229" s="7">
        <v>6.596052797050582E-2</v>
      </c>
      <c r="AG229" s="7">
        <v>7.1064547450756854E-2</v>
      </c>
    </row>
    <row r="230" spans="1:33" x14ac:dyDescent="0.3">
      <c r="B230" t="s">
        <v>310</v>
      </c>
      <c r="C230" s="7">
        <v>9.0394448502556617E-3</v>
      </c>
      <c r="D230" s="44">
        <v>1.2974141814577889E-2</v>
      </c>
      <c r="E230" s="45">
        <v>2.2159442041140637E-2</v>
      </c>
      <c r="F230" s="44">
        <v>5.7010805398263399E-2</v>
      </c>
      <c r="G230" s="7">
        <v>7.563223827926234E-2</v>
      </c>
      <c r="H230" s="7">
        <v>9.4834903250711949E-2</v>
      </c>
      <c r="I230" s="7">
        <v>0.11549877634243755</v>
      </c>
      <c r="J230" s="7">
        <v>0.13829065245724945</v>
      </c>
      <c r="K230" s="7">
        <v>0.16247349977369316</v>
      </c>
      <c r="L230" s="7">
        <v>0.18762534040512899</v>
      </c>
      <c r="M230" s="7">
        <v>0.21286486385907927</v>
      </c>
      <c r="N230" s="7">
        <v>0.238033620223318</v>
      </c>
      <c r="O230" s="7">
        <v>0.26307459893925672</v>
      </c>
      <c r="P230" s="7">
        <v>0.28789149798846198</v>
      </c>
      <c r="Q230" s="7">
        <v>0.31208927112046203</v>
      </c>
      <c r="R230" s="7">
        <v>0.33611433157096071</v>
      </c>
      <c r="S230" s="7">
        <v>0.35988679265374413</v>
      </c>
      <c r="T230" s="7">
        <v>0.38335463162197464</v>
      </c>
      <c r="U230" s="7">
        <v>0.40646378014978651</v>
      </c>
      <c r="V230" s="7">
        <v>0.42873050988976263</v>
      </c>
      <c r="W230" s="7">
        <v>0.45037530872408321</v>
      </c>
      <c r="X230" s="7">
        <v>0.47161081099290275</v>
      </c>
      <c r="Y230" s="7">
        <v>0.4924163147970248</v>
      </c>
      <c r="Z230" s="7">
        <v>0.51255692977173839</v>
      </c>
      <c r="AA230" s="7">
        <v>0.5318147508735972</v>
      </c>
      <c r="AB230" s="7">
        <v>0.55041190629474612</v>
      </c>
      <c r="AC230" s="7">
        <v>0.56853214977079558</v>
      </c>
      <c r="AD230" s="7">
        <v>0.58616744374000262</v>
      </c>
      <c r="AE230" s="7">
        <v>0.60314907051539446</v>
      </c>
      <c r="AF230" s="7">
        <v>0.61945181929326887</v>
      </c>
      <c r="AG230" s="7">
        <v>0.63513418405171052</v>
      </c>
    </row>
    <row r="231" spans="1:33" x14ac:dyDescent="0.3">
      <c r="B231" t="s">
        <v>315</v>
      </c>
      <c r="C231" s="7">
        <v>6.2691914022517932E-4</v>
      </c>
      <c r="D231" s="44">
        <v>8.6379398202811384E-4</v>
      </c>
      <c r="E231" s="45">
        <v>1.0516131746098514E-3</v>
      </c>
      <c r="F231" s="44">
        <v>1.174750871816713E-3</v>
      </c>
      <c r="G231" s="7">
        <v>1.1612042769999296E-3</v>
      </c>
      <c r="H231" s="7">
        <v>1.1677250745440713E-3</v>
      </c>
      <c r="I231" s="7">
        <v>1.2005209374870442E-3</v>
      </c>
      <c r="J231" s="7">
        <v>1.2867257366262176E-3</v>
      </c>
      <c r="K231" s="7">
        <v>1.4615886143697701E-3</v>
      </c>
      <c r="L231" s="7">
        <v>1.7840243881196681E-3</v>
      </c>
      <c r="M231" s="7">
        <v>2.260501815849822E-3</v>
      </c>
      <c r="N231" s="7">
        <v>3.0073971621497955E-3</v>
      </c>
      <c r="O231" s="7">
        <v>4.1581122722210593E-3</v>
      </c>
      <c r="P231" s="7">
        <v>5.7922433678071292E-3</v>
      </c>
      <c r="Q231" s="7">
        <v>7.7955200085617488E-3</v>
      </c>
      <c r="R231" s="7">
        <v>1.0331889136212696E-2</v>
      </c>
      <c r="S231" s="7">
        <v>1.340889303610276E-2</v>
      </c>
      <c r="T231" s="7">
        <v>1.7045564687922132E-2</v>
      </c>
      <c r="U231" s="7">
        <v>2.1273957674296042E-2</v>
      </c>
      <c r="V231" s="7">
        <v>2.6115972340353278E-2</v>
      </c>
      <c r="W231" s="7">
        <v>3.1480469797759578E-2</v>
      </c>
      <c r="X231" s="7">
        <v>3.7308595163476135E-2</v>
      </c>
      <c r="Y231" s="7">
        <v>4.3531239144021051E-2</v>
      </c>
      <c r="Z231" s="7">
        <v>5.0066570673653686E-2</v>
      </c>
      <c r="AA231" s="7">
        <v>5.6993715384934307E-2</v>
      </c>
      <c r="AB231" s="7">
        <v>6.412540393271153E-2</v>
      </c>
      <c r="AC231" s="7">
        <v>7.1423998928426824E-2</v>
      </c>
      <c r="AD231" s="7">
        <v>7.8857566108796448E-2</v>
      </c>
      <c r="AE231" s="7">
        <v>8.6397855504377952E-2</v>
      </c>
      <c r="AF231" s="7">
        <v>9.3989294912147761E-2</v>
      </c>
      <c r="AG231" s="7">
        <v>0.10163722728521744</v>
      </c>
    </row>
    <row r="232" spans="1:33" x14ac:dyDescent="0.3">
      <c r="C232" s="7"/>
      <c r="D232" s="44"/>
      <c r="E232" s="45"/>
      <c r="F232" s="44"/>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x14ac:dyDescent="0.3">
      <c r="A233" s="8" t="s">
        <v>316</v>
      </c>
      <c r="B233" s="8"/>
      <c r="C233" s="8"/>
      <c r="D233" s="9"/>
      <c r="E233" s="10"/>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row>
    <row r="234" spans="1:33" x14ac:dyDescent="0.3">
      <c r="B234" t="s">
        <v>302</v>
      </c>
      <c r="C234" s="7">
        <v>7.4129643470493547E-3</v>
      </c>
      <c r="D234" s="44">
        <v>1.0411405454971124E-2</v>
      </c>
      <c r="E234" s="45">
        <v>1.985232576010116E-2</v>
      </c>
      <c r="F234" s="44">
        <v>3.0341285591559627E-2</v>
      </c>
      <c r="G234" s="7">
        <v>3.719546718129383E-2</v>
      </c>
      <c r="H234" s="7">
        <v>4.0717704716414373E-2</v>
      </c>
      <c r="I234" s="7">
        <v>4.6780581863854268E-2</v>
      </c>
      <c r="J234" s="7">
        <v>5.8010981907113152E-2</v>
      </c>
      <c r="K234" s="7">
        <v>7.2774507807883956E-2</v>
      </c>
      <c r="L234" s="7">
        <v>8.8518811841688097E-2</v>
      </c>
      <c r="M234" s="7">
        <v>0.10368924462182227</v>
      </c>
      <c r="N234" s="7">
        <v>0.12208776896801209</v>
      </c>
      <c r="O234" s="7">
        <v>0.14140129403250598</v>
      </c>
      <c r="P234" s="7">
        <v>0.16445778629094071</v>
      </c>
      <c r="Q234" s="7">
        <v>0.19172441356179201</v>
      </c>
      <c r="R234" s="7">
        <v>0.21927046570484188</v>
      </c>
      <c r="S234" s="7">
        <v>0.25285210644034317</v>
      </c>
      <c r="T234" s="7">
        <v>0.29397762918704839</v>
      </c>
      <c r="U234" s="7">
        <v>0.33012596232905361</v>
      </c>
      <c r="V234" s="7">
        <v>0.3725872007246509</v>
      </c>
      <c r="W234" s="7">
        <v>0.40797301809449982</v>
      </c>
      <c r="X234" s="7">
        <v>0.45804490136063902</v>
      </c>
      <c r="Y234" s="7">
        <v>0.50045907368921982</v>
      </c>
      <c r="Z234" s="7">
        <v>0.53630395229034789</v>
      </c>
      <c r="AA234" s="7">
        <v>0.57662349209690655</v>
      </c>
      <c r="AB234" s="7">
        <v>0.60965731875459872</v>
      </c>
      <c r="AC234" s="7">
        <v>0.64726647178625785</v>
      </c>
      <c r="AD234" s="7">
        <v>0.68615785602237211</v>
      </c>
      <c r="AE234" s="7">
        <v>0.71806390647621809</v>
      </c>
      <c r="AF234" s="7">
        <v>0.74671252496390617</v>
      </c>
      <c r="AG234" s="7">
        <v>0.77548378227079917</v>
      </c>
    </row>
    <row r="235" spans="1:33" x14ac:dyDescent="0.3">
      <c r="B235" t="s">
        <v>306</v>
      </c>
      <c r="C235" s="7">
        <v>7.9365389946143661E-4</v>
      </c>
      <c r="D235" s="44">
        <v>8.9778204099129355E-4</v>
      </c>
      <c r="E235" s="45">
        <v>1.2493319802057284E-3</v>
      </c>
      <c r="F235" s="44">
        <v>3.6482327802243972E-3</v>
      </c>
      <c r="G235" s="7">
        <v>4.8152120942488641E-3</v>
      </c>
      <c r="H235" s="7">
        <v>1.044692063628988E-2</v>
      </c>
      <c r="I235" s="7">
        <v>1.8369158762266514E-2</v>
      </c>
      <c r="J235" s="7">
        <v>2.7750284430289693E-2</v>
      </c>
      <c r="K235" s="7">
        <v>4.2769060507442794E-2</v>
      </c>
      <c r="L235" s="7">
        <v>5.831603351253159E-2</v>
      </c>
      <c r="M235" s="7">
        <v>7.5535125599391351E-2</v>
      </c>
      <c r="N235" s="7">
        <v>9.4336363351526037E-2</v>
      </c>
      <c r="O235" s="7">
        <v>0.11488654993160211</v>
      </c>
      <c r="P235" s="7">
        <v>0.13406188285149778</v>
      </c>
      <c r="Q235" s="7">
        <v>0.1592832671550416</v>
      </c>
      <c r="R235" s="7">
        <v>0.17837453359012584</v>
      </c>
      <c r="S235" s="7">
        <v>0.20273236004826675</v>
      </c>
      <c r="T235" s="7">
        <v>0.23762313122429291</v>
      </c>
      <c r="U235" s="7">
        <v>0.26432977597260682</v>
      </c>
      <c r="V235" s="7">
        <v>0.3061223403607139</v>
      </c>
      <c r="W235" s="7">
        <v>0.32687290507777617</v>
      </c>
      <c r="X235" s="7">
        <v>0.36090248641413281</v>
      </c>
      <c r="Y235" s="7">
        <v>0.39143573692871519</v>
      </c>
      <c r="Z235" s="7">
        <v>0.42017298537171066</v>
      </c>
      <c r="AA235" s="7">
        <v>0.44705792594628979</v>
      </c>
      <c r="AB235" s="7">
        <v>0.48921159097494177</v>
      </c>
      <c r="AC235" s="7">
        <v>0.49893877000543918</v>
      </c>
      <c r="AD235" s="7">
        <v>0.52424110054471118</v>
      </c>
      <c r="AE235" s="7">
        <v>0.54997666436330284</v>
      </c>
      <c r="AF235" s="7">
        <v>0.57726804560330891</v>
      </c>
      <c r="AG235" s="7">
        <v>0.5964629434262041</v>
      </c>
    </row>
    <row r="236" spans="1:33" x14ac:dyDescent="0.3">
      <c r="B236" t="s">
        <v>307</v>
      </c>
      <c r="C236" s="7">
        <v>4.2989816067215206E-3</v>
      </c>
      <c r="D236" s="44">
        <v>6.2009529355618017E-3</v>
      </c>
      <c r="E236" s="45">
        <v>9.2825936604307973E-3</v>
      </c>
      <c r="F236" s="44">
        <v>1.45025416677844E-2</v>
      </c>
      <c r="G236" s="7">
        <v>1.646045379941154E-2</v>
      </c>
      <c r="H236" s="7">
        <v>2.0036533229756421E-2</v>
      </c>
      <c r="I236" s="7">
        <v>2.4725460077924182E-2</v>
      </c>
      <c r="J236" s="7">
        <v>3.2239047563754439E-2</v>
      </c>
      <c r="K236" s="7">
        <v>4.1770230804760194E-2</v>
      </c>
      <c r="L236" s="7">
        <v>5.6151531521424727E-2</v>
      </c>
      <c r="M236" s="7">
        <v>7.2895100372998983E-2</v>
      </c>
      <c r="N236" s="7">
        <v>9.5593928315195378E-2</v>
      </c>
      <c r="O236" s="7">
        <v>0.12226235249702137</v>
      </c>
      <c r="P236" s="7">
        <v>0.15611805606228329</v>
      </c>
      <c r="Q236" s="7">
        <v>0.1985124771366808</v>
      </c>
      <c r="R236" s="7">
        <v>0.24677893870497186</v>
      </c>
      <c r="S236" s="7">
        <v>0.30276939910780626</v>
      </c>
      <c r="T236" s="7">
        <v>0.35874348237450399</v>
      </c>
      <c r="U236" s="7">
        <v>0.41389867903926231</v>
      </c>
      <c r="V236" s="7">
        <v>0.46734532058880024</v>
      </c>
      <c r="W236" s="7">
        <v>0.51883476838034703</v>
      </c>
      <c r="X236" s="7">
        <v>0.56625431195469556</v>
      </c>
      <c r="Y236" s="7">
        <v>0.6118180180113576</v>
      </c>
      <c r="Z236" s="7">
        <v>0.65591255312175434</v>
      </c>
      <c r="AA236" s="7">
        <v>0.69736342721903444</v>
      </c>
      <c r="AB236" s="7">
        <v>0.73639639684808023</v>
      </c>
      <c r="AC236" s="7">
        <v>0.77337585908835682</v>
      </c>
      <c r="AD236" s="7">
        <v>0.8077563162686896</v>
      </c>
      <c r="AE236" s="7">
        <v>0.83970259174269135</v>
      </c>
      <c r="AF236" s="7">
        <v>0.86990845508184345</v>
      </c>
      <c r="AG236" s="7">
        <v>0.89537595744115217</v>
      </c>
    </row>
    <row r="237" spans="1:33" x14ac:dyDescent="0.3">
      <c r="B237" t="s">
        <v>308</v>
      </c>
      <c r="C237" s="7">
        <v>6.4480894339738232E-4</v>
      </c>
      <c r="D237" s="44">
        <v>7.6367450554289736E-4</v>
      </c>
      <c r="E237" s="45">
        <v>1.0422979922192475E-3</v>
      </c>
      <c r="F237" s="44">
        <v>2.5085648741114972E-3</v>
      </c>
      <c r="G237" s="7">
        <v>2.5529865316816919E-3</v>
      </c>
      <c r="H237" s="7">
        <v>2.5499772042133725E-3</v>
      </c>
      <c r="I237" s="7">
        <v>2.4989273101801608E-3</v>
      </c>
      <c r="J237" s="7">
        <v>2.7785785789314768E-3</v>
      </c>
      <c r="K237" s="7">
        <v>3.1704848328532624E-3</v>
      </c>
      <c r="L237" s="7">
        <v>4.3135928484201473E-3</v>
      </c>
      <c r="M237" s="7">
        <v>5.9444634991574468E-3</v>
      </c>
      <c r="N237" s="7">
        <v>8.540541068986893E-3</v>
      </c>
      <c r="O237" s="7">
        <v>1.3220079211225229E-2</v>
      </c>
      <c r="P237" s="7">
        <v>1.868939595746159E-2</v>
      </c>
      <c r="Q237" s="7">
        <v>2.5087849567561892E-2</v>
      </c>
      <c r="R237" s="7">
        <v>3.4336158953368313E-2</v>
      </c>
      <c r="S237" s="7">
        <v>4.4137398682455413E-2</v>
      </c>
      <c r="T237" s="7">
        <v>5.7255761505984833E-2</v>
      </c>
      <c r="U237" s="7">
        <v>6.7650328942177512E-2</v>
      </c>
      <c r="V237" s="7">
        <v>8.4376064022937111E-2</v>
      </c>
      <c r="W237" s="7">
        <v>9.7971401644584649E-2</v>
      </c>
      <c r="X237" s="7">
        <v>0.11251773119404739</v>
      </c>
      <c r="Y237" s="7">
        <v>0.12318364897548033</v>
      </c>
      <c r="Z237" s="7">
        <v>0.13712692335246504</v>
      </c>
      <c r="AA237" s="7">
        <v>0.15115891920068955</v>
      </c>
      <c r="AB237" s="7">
        <v>0.17498876917619643</v>
      </c>
      <c r="AC237" s="7">
        <v>0.18488809320976582</v>
      </c>
      <c r="AD237" s="7">
        <v>0.20015241859961591</v>
      </c>
      <c r="AE237" s="7">
        <v>0.21676581437473855</v>
      </c>
      <c r="AF237" s="7">
        <v>0.22562484329321233</v>
      </c>
      <c r="AG237" s="7">
        <v>0.24224986261527467</v>
      </c>
    </row>
    <row r="238" spans="1:33" x14ac:dyDescent="0.3">
      <c r="B238" t="s">
        <v>309</v>
      </c>
      <c r="C238" s="7">
        <v>2.1047209682701162E-4</v>
      </c>
      <c r="D238" s="44">
        <v>2.9948993228683823E-4</v>
      </c>
      <c r="E238" s="45">
        <v>3.1757861614196102E-4</v>
      </c>
      <c r="F238" s="44">
        <v>1.9145313357307467E-3</v>
      </c>
      <c r="G238" s="7">
        <v>1.8026671860822494E-3</v>
      </c>
      <c r="H238" s="7">
        <v>1.8710747580610108E-3</v>
      </c>
      <c r="I238" s="7">
        <v>1.8057527642035267E-3</v>
      </c>
      <c r="J238" s="7">
        <v>2.0595787345833935E-3</v>
      </c>
      <c r="K238" s="7">
        <v>2.2464782249913347E-3</v>
      </c>
      <c r="L238" s="7">
        <v>2.6793486029263896E-3</v>
      </c>
      <c r="M238" s="7">
        <v>3.3264527884765216E-3</v>
      </c>
      <c r="N238" s="7">
        <v>4.4975544704732619E-3</v>
      </c>
      <c r="O238" s="7">
        <v>5.6930553585294152E-3</v>
      </c>
      <c r="P238" s="7">
        <v>7.8317250145751582E-3</v>
      </c>
      <c r="Q238" s="7">
        <v>1.0423379424138615E-2</v>
      </c>
      <c r="R238" s="7">
        <v>1.3520552110558054E-2</v>
      </c>
      <c r="S238" s="7">
        <v>1.8232484296151555E-2</v>
      </c>
      <c r="T238" s="7">
        <v>2.330465190444201E-2</v>
      </c>
      <c r="U238" s="7">
        <v>3.1588427698694931E-2</v>
      </c>
      <c r="V238" s="7">
        <v>3.9857762379045363E-2</v>
      </c>
      <c r="W238" s="7">
        <v>5.2656883024566906E-2</v>
      </c>
      <c r="X238" s="7">
        <v>6.3235972525282527E-2</v>
      </c>
      <c r="Y238" s="7">
        <v>7.4020157910432913E-2</v>
      </c>
      <c r="Z238" s="7">
        <v>9.0293869339078126E-2</v>
      </c>
      <c r="AA238" s="7">
        <v>9.8655198900699875E-2</v>
      </c>
      <c r="AB238" s="7">
        <v>0.10927316215983113</v>
      </c>
      <c r="AC238" s="7">
        <v>0.12048102898536635</v>
      </c>
      <c r="AD238" s="7">
        <v>0.12691964822527152</v>
      </c>
      <c r="AE238" s="7">
        <v>0.13646166719316966</v>
      </c>
      <c r="AF238" s="7">
        <v>0.14685168942670576</v>
      </c>
      <c r="AG238" s="7">
        <v>0.15110155360436978</v>
      </c>
    </row>
    <row r="239" spans="1:33" x14ac:dyDescent="0.3">
      <c r="B239" t="s">
        <v>310</v>
      </c>
      <c r="C239" s="7">
        <v>9.5648905982070702E-3</v>
      </c>
      <c r="D239" s="44">
        <v>1.7691167649721767E-2</v>
      </c>
      <c r="E239" s="45">
        <v>3.558744007963463E-2</v>
      </c>
      <c r="F239" s="44">
        <v>8.5063024649914595E-2</v>
      </c>
      <c r="G239" s="7">
        <v>0.10932973166033584</v>
      </c>
      <c r="H239" s="7">
        <v>0.13964970248874281</v>
      </c>
      <c r="I239" s="7">
        <v>0.16810822745319381</v>
      </c>
      <c r="J239" s="7">
        <v>0.19935631339746213</v>
      </c>
      <c r="K239" s="7">
        <v>0.23661931992553706</v>
      </c>
      <c r="L239" s="7">
        <v>0.26960512833795042</v>
      </c>
      <c r="M239" s="7">
        <v>0.30919743739957334</v>
      </c>
      <c r="N239" s="7">
        <v>0.34061130533762191</v>
      </c>
      <c r="O239" s="7">
        <v>0.37352776635306034</v>
      </c>
      <c r="P239" s="7">
        <v>0.41409296299288956</v>
      </c>
      <c r="Q239" s="7">
        <v>0.44731327163252665</v>
      </c>
      <c r="R239" s="7">
        <v>0.49752960952010278</v>
      </c>
      <c r="S239" s="7">
        <v>0.54921167301584306</v>
      </c>
      <c r="T239" s="7">
        <v>0.56680652545479993</v>
      </c>
      <c r="U239" s="7">
        <v>0.61608060895801031</v>
      </c>
      <c r="V239" s="7">
        <v>0.65871279670851235</v>
      </c>
      <c r="W239" s="7">
        <v>0.70887759950050178</v>
      </c>
      <c r="X239" s="7">
        <v>0.7188129782526006</v>
      </c>
      <c r="Y239" s="7">
        <v>0.73463369876363815</v>
      </c>
      <c r="Z239" s="7">
        <v>0.75024587740075932</v>
      </c>
      <c r="AA239" s="7">
        <v>0.75611666356499563</v>
      </c>
      <c r="AB239" s="7">
        <v>0.76892475834291951</v>
      </c>
      <c r="AC239" s="7">
        <v>0.77372803966158654</v>
      </c>
      <c r="AD239" s="7">
        <v>0.7833263525150459</v>
      </c>
      <c r="AE239" s="7">
        <v>0.79636433654860461</v>
      </c>
      <c r="AF239" s="7">
        <v>0.80048950610954095</v>
      </c>
      <c r="AG239" s="7">
        <v>0.82447935309461728</v>
      </c>
    </row>
    <row r="240" spans="1:33" x14ac:dyDescent="0.3">
      <c r="B240" t="s">
        <v>317</v>
      </c>
      <c r="C240" s="7">
        <v>5.9327775229454163E-3</v>
      </c>
      <c r="D240" s="44">
        <v>8.2330578006652687E-3</v>
      </c>
      <c r="E240" s="45">
        <v>1.5479677753451436E-2</v>
      </c>
      <c r="F240" s="44">
        <v>2.4065385575960892E-2</v>
      </c>
      <c r="G240" s="7">
        <v>2.9502417412219237E-2</v>
      </c>
      <c r="H240" s="7">
        <v>3.349640531395992E-2</v>
      </c>
      <c r="I240" s="7">
        <v>3.9970576129227851E-2</v>
      </c>
      <c r="J240" s="7">
        <v>5.0728914252982517E-2</v>
      </c>
      <c r="K240" s="7">
        <v>6.5492733868676004E-2</v>
      </c>
      <c r="L240" s="7">
        <v>8.1158569850037943E-2</v>
      </c>
      <c r="M240" s="7">
        <v>9.6805468265001221E-2</v>
      </c>
      <c r="N240" s="7">
        <v>0.11532280494998456</v>
      </c>
      <c r="O240" s="7">
        <v>0.1349725543230163</v>
      </c>
      <c r="P240" s="7">
        <v>0.15718428772444579</v>
      </c>
      <c r="Q240" s="7">
        <v>0.18408341956723723</v>
      </c>
      <c r="R240" s="7">
        <v>0.20977904795218211</v>
      </c>
      <c r="S240" s="7">
        <v>0.2413374164096293</v>
      </c>
      <c r="T240" s="7">
        <v>0.28108905264314687</v>
      </c>
      <c r="U240" s="7">
        <v>0.31513159841879129</v>
      </c>
      <c r="V240" s="7">
        <v>0.35754560899910448</v>
      </c>
      <c r="W240" s="7">
        <v>0.38959151066126507</v>
      </c>
      <c r="X240" s="7">
        <v>0.43584936487750775</v>
      </c>
      <c r="Y240" s="7">
        <v>0.47546263054726995</v>
      </c>
      <c r="Z240" s="7">
        <v>0.50967470433822537</v>
      </c>
      <c r="AA240" s="7">
        <v>0.54668561359358525</v>
      </c>
      <c r="AB240" s="7">
        <v>0.58189583611208873</v>
      </c>
      <c r="AC240" s="7">
        <v>0.6128665526008249</v>
      </c>
      <c r="AD240" s="7">
        <v>0.64856484360276345</v>
      </c>
      <c r="AE240" s="7">
        <v>0.67921630767595842</v>
      </c>
      <c r="AF240" s="7">
        <v>0.70755001983905907</v>
      </c>
      <c r="AG240" s="7">
        <v>0.73403505337874486</v>
      </c>
    </row>
    <row r="241" spans="1:33" x14ac:dyDescent="0.3">
      <c r="B241" t="s">
        <v>318</v>
      </c>
      <c r="C241" s="7">
        <v>1.0633935658272691E-3</v>
      </c>
      <c r="D241" s="44">
        <v>1.695562048646576E-3</v>
      </c>
      <c r="E241" s="45">
        <v>3.135122272274696E-3</v>
      </c>
      <c r="F241" s="44">
        <v>8.8280998473946326E-3</v>
      </c>
      <c r="G241" s="7">
        <v>1.0764649503799351E-2</v>
      </c>
      <c r="H241" s="7">
        <v>1.3307940999609838E-2</v>
      </c>
      <c r="I241" s="7">
        <v>1.5644651388854906E-2</v>
      </c>
      <c r="J241" s="7">
        <v>1.8543175104752525E-2</v>
      </c>
      <c r="K241" s="7">
        <v>2.1951326610300644E-2</v>
      </c>
      <c r="L241" s="7">
        <v>2.5388596525322944E-2</v>
      </c>
      <c r="M241" s="7">
        <v>2.967179204002552E-2</v>
      </c>
      <c r="N241" s="7">
        <v>3.3871743111051053E-2</v>
      </c>
      <c r="O241" s="7">
        <v>3.8758644824715416E-2</v>
      </c>
      <c r="P241" s="7">
        <v>4.5166911063176579E-2</v>
      </c>
      <c r="Q241" s="7">
        <v>5.1623297315477858E-2</v>
      </c>
      <c r="R241" s="7">
        <v>6.0651326509927592E-2</v>
      </c>
      <c r="S241" s="7">
        <v>7.1118197666089927E-2</v>
      </c>
      <c r="T241" s="7">
        <v>7.9705392403322112E-2</v>
      </c>
      <c r="U241" s="7">
        <v>9.2661691879222643E-2</v>
      </c>
      <c r="V241" s="7">
        <v>0.10658833919131713</v>
      </c>
      <c r="W241" s="7">
        <v>0.12352667005536716</v>
      </c>
      <c r="X241" s="7">
        <v>0.1355939092000569</v>
      </c>
      <c r="Y241" s="7">
        <v>0.14743935044242287</v>
      </c>
      <c r="Z241" s="7">
        <v>0.16371368365301217</v>
      </c>
      <c r="AA241" s="7">
        <v>0.17372808586255847</v>
      </c>
      <c r="AB241" s="7">
        <v>0.18824674488680176</v>
      </c>
      <c r="AC241" s="7">
        <v>0.19907302938244001</v>
      </c>
      <c r="AD241" s="7">
        <v>0.20850699161513148</v>
      </c>
      <c r="AE241" s="7">
        <v>0.22065641801086433</v>
      </c>
      <c r="AF241" s="7">
        <v>0.23063300320314942</v>
      </c>
      <c r="AG241" s="7">
        <v>0.24038220250214476</v>
      </c>
    </row>
    <row r="242" spans="1:33" x14ac:dyDescent="0.3">
      <c r="B242" t="s">
        <v>319</v>
      </c>
      <c r="C242" s="7">
        <v>5.5851949983224914E-3</v>
      </c>
      <c r="D242" s="44">
        <v>7.7537818538503623E-3</v>
      </c>
      <c r="E242" s="45">
        <v>1.4576953834238644E-2</v>
      </c>
      <c r="F242" s="44">
        <v>2.2966422058665326E-2</v>
      </c>
      <c r="G242" s="7">
        <v>2.8142398429311336E-2</v>
      </c>
      <c r="H242" s="7">
        <v>3.2028283577802706E-2</v>
      </c>
      <c r="I242" s="7">
        <v>3.8203046191369341E-2</v>
      </c>
      <c r="J242" s="7">
        <v>4.8396270001135354E-2</v>
      </c>
      <c r="K242" s="7">
        <v>6.2343536660392072E-2</v>
      </c>
      <c r="L242" s="7">
        <v>7.7144311288299017E-2</v>
      </c>
      <c r="M242" s="7">
        <v>9.1993527988775109E-2</v>
      </c>
      <c r="N242" s="7">
        <v>0.10950904775784245</v>
      </c>
      <c r="O242" s="7">
        <v>0.12812224769490105</v>
      </c>
      <c r="P242" s="7">
        <v>0.14922863403213371</v>
      </c>
      <c r="Q242" s="7">
        <v>0.1747448700785886</v>
      </c>
      <c r="R242" s="7">
        <v>0.19933334931323485</v>
      </c>
      <c r="S242" s="7">
        <v>0.22948705615936563</v>
      </c>
      <c r="T242" s="7">
        <v>0.26714628042253397</v>
      </c>
      <c r="U242" s="7">
        <v>0.29980654840165705</v>
      </c>
      <c r="V242" s="7">
        <v>0.34038885230148697</v>
      </c>
      <c r="W242" s="7">
        <v>0.371534529953852</v>
      </c>
      <c r="X242" s="7">
        <v>0.41562511278907271</v>
      </c>
      <c r="Y242" s="7">
        <v>0.45349255427212359</v>
      </c>
      <c r="Z242" s="7">
        <v>0.48660855333593578</v>
      </c>
      <c r="AA242" s="7">
        <v>0.52183734752660105</v>
      </c>
      <c r="AB242" s="7">
        <v>0.5557479757830508</v>
      </c>
      <c r="AC242" s="7">
        <v>0.5855124727074178</v>
      </c>
      <c r="AD242" s="7">
        <v>0.61965624044390499</v>
      </c>
      <c r="AE242" s="7">
        <v>0.64935809545612522</v>
      </c>
      <c r="AF242" s="7">
        <v>0.6766153346790359</v>
      </c>
      <c r="AG242" s="7">
        <v>0.7021309215443885</v>
      </c>
    </row>
    <row r="244" spans="1:33" x14ac:dyDescent="0.3">
      <c r="W244" s="57"/>
    </row>
    <row r="245" spans="1:33" x14ac:dyDescent="0.3">
      <c r="A245" s="58"/>
      <c r="B245" s="58"/>
      <c r="C245" s="58"/>
      <c r="D245" s="59"/>
      <c r="E245" s="60"/>
      <c r="F245" s="59"/>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row>
    <row r="246" spans="1:33" x14ac:dyDescent="0.3">
      <c r="A246" s="8" t="s">
        <v>320</v>
      </c>
      <c r="B246" s="8"/>
      <c r="C246" s="8"/>
      <c r="D246" s="9"/>
      <c r="E246" s="10"/>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row>
    <row r="247" spans="1:33" x14ac:dyDescent="0.3">
      <c r="A247" s="30" t="s">
        <v>321</v>
      </c>
      <c r="B247" t="s">
        <v>302</v>
      </c>
      <c r="C247" s="58">
        <v>168.19138601489854</v>
      </c>
      <c r="D247" s="59">
        <v>153.69309777447339</v>
      </c>
      <c r="E247" s="60">
        <v>133.46254409956887</v>
      </c>
      <c r="F247" s="59">
        <v>133.77349040926109</v>
      </c>
      <c r="G247" s="58">
        <v>136.57059083731963</v>
      </c>
      <c r="H247" s="58">
        <v>143.28874210723029</v>
      </c>
      <c r="I247" s="58">
        <v>139.96349608526447</v>
      </c>
      <c r="J247" s="58">
        <v>127.56933334137165</v>
      </c>
      <c r="K247" s="58">
        <v>125.88306949466246</v>
      </c>
      <c r="L247" s="58">
        <v>119.27715407394334</v>
      </c>
      <c r="M247" s="58">
        <v>108.46077703965987</v>
      </c>
      <c r="N247" s="58">
        <v>90.603439998903909</v>
      </c>
      <c r="O247" s="58">
        <v>70.390104012125761</v>
      </c>
      <c r="P247" s="58">
        <v>70.234024423371196</v>
      </c>
      <c r="Q247" s="58">
        <v>39.920569172403411</v>
      </c>
      <c r="R247" s="58">
        <v>43.918317352138139</v>
      </c>
      <c r="S247" s="58">
        <v>24.291446386190678</v>
      </c>
      <c r="T247" s="58">
        <v>36.643017040305224</v>
      </c>
      <c r="U247" s="58">
        <v>20.807313337384684</v>
      </c>
      <c r="V247" s="58">
        <v>28.624774833890211</v>
      </c>
      <c r="W247" s="58">
        <v>27.776565774976099</v>
      </c>
      <c r="X247" s="58">
        <v>16.892027103650001</v>
      </c>
      <c r="Y247" s="58">
        <v>4.652458507423157</v>
      </c>
      <c r="Z247" s="58">
        <v>15.998589895448383</v>
      </c>
      <c r="AA247" s="58">
        <v>19.146812196336818</v>
      </c>
      <c r="AB247" s="58">
        <v>16.204025546616425</v>
      </c>
      <c r="AC247" s="58">
        <v>16.144313427626408</v>
      </c>
      <c r="AD247" s="58">
        <v>11.590471400278114</v>
      </c>
      <c r="AE247" s="58">
        <v>16.626305616930399</v>
      </c>
      <c r="AF247" s="58">
        <v>7.0753201994143193</v>
      </c>
      <c r="AG247" s="58">
        <v>16.18679008411441</v>
      </c>
    </row>
    <row r="248" spans="1:33" x14ac:dyDescent="0.3">
      <c r="A248" s="30"/>
      <c r="B248" t="s">
        <v>306</v>
      </c>
      <c r="C248" s="58">
        <v>253.28238233713864</v>
      </c>
      <c r="D248" s="59">
        <v>249.65775834870965</v>
      </c>
      <c r="E248" s="60">
        <v>244.65940157661177</v>
      </c>
      <c r="F248" s="59">
        <v>241.27483381286586</v>
      </c>
      <c r="G248" s="58">
        <v>239.42608922106291</v>
      </c>
      <c r="H248" s="58">
        <v>224.7741379075789</v>
      </c>
      <c r="I248" s="58">
        <v>216.34842345960504</v>
      </c>
      <c r="J248" s="58">
        <v>208.26844278740069</v>
      </c>
      <c r="K248" s="58">
        <v>193.75805593711718</v>
      </c>
      <c r="L248" s="58">
        <v>181.59891046243382</v>
      </c>
      <c r="M248" s="58">
        <v>185.09286788208161</v>
      </c>
      <c r="N248" s="58">
        <v>160.86031253068089</v>
      </c>
      <c r="O248" s="58">
        <v>147.70223311747017</v>
      </c>
      <c r="P248" s="58">
        <v>170.48262237624914</v>
      </c>
      <c r="Q248" s="58">
        <v>122.10851431876192</v>
      </c>
      <c r="R248" s="58">
        <v>155.76887732617337</v>
      </c>
      <c r="S248" s="58">
        <v>112.71440932995419</v>
      </c>
      <c r="T248" s="58">
        <v>102.64010970973247</v>
      </c>
      <c r="U248" s="58">
        <v>89.686093789706419</v>
      </c>
      <c r="V248" s="58">
        <v>72.864925193582778</v>
      </c>
      <c r="W248" s="58">
        <v>107.13811192558276</v>
      </c>
      <c r="X248" s="58">
        <v>59.35461949474162</v>
      </c>
      <c r="Y248" s="58">
        <v>86.888273591976571</v>
      </c>
      <c r="Z248" s="58">
        <v>61.178327017254801</v>
      </c>
      <c r="AA248" s="58">
        <v>54.937779713539143</v>
      </c>
      <c r="AB248" s="58">
        <v>67.672022918620527</v>
      </c>
      <c r="AC248" s="58">
        <v>86.069274674961036</v>
      </c>
      <c r="AD248" s="58">
        <v>48.305694995277534</v>
      </c>
      <c r="AE248" s="58">
        <v>41.737722367283865</v>
      </c>
      <c r="AF248" s="58">
        <v>58.409811944089313</v>
      </c>
      <c r="AG248" s="58">
        <v>57.581618454005891</v>
      </c>
    </row>
    <row r="249" spans="1:33" x14ac:dyDescent="0.3">
      <c r="A249" s="30"/>
      <c r="B249" t="s">
        <v>307</v>
      </c>
      <c r="C249" s="58">
        <v>94.556392523698619</v>
      </c>
      <c r="D249" s="59">
        <v>92.744799587068897</v>
      </c>
      <c r="E249" s="60">
        <v>89.345278350633009</v>
      </c>
      <c r="F249" s="59">
        <v>88.715548939050294</v>
      </c>
      <c r="G249" s="58">
        <v>91.301540330592786</v>
      </c>
      <c r="H249" s="58">
        <v>89.644595670317372</v>
      </c>
      <c r="I249" s="58">
        <v>87.041425425953662</v>
      </c>
      <c r="J249" s="58">
        <v>83.658407141836761</v>
      </c>
      <c r="K249" s="58">
        <v>79.273570258121282</v>
      </c>
      <c r="L249" s="58">
        <v>74.149118626161965</v>
      </c>
      <c r="M249" s="58">
        <v>68.41425195154568</v>
      </c>
      <c r="N249" s="58">
        <v>62.023855884610605</v>
      </c>
      <c r="O249" s="58">
        <v>54.826036773471792</v>
      </c>
      <c r="P249" s="58">
        <v>46.704969658966</v>
      </c>
      <c r="Q249" s="58">
        <v>37.528314508187492</v>
      </c>
      <c r="R249" s="58">
        <v>27.144860713991957</v>
      </c>
      <c r="S249" s="58">
        <v>15.381835635813838</v>
      </c>
      <c r="T249" s="58">
        <v>8.282816943453442</v>
      </c>
      <c r="U249" s="58">
        <v>5.8912439171476052</v>
      </c>
      <c r="V249" s="58">
        <v>4.8702713690884405</v>
      </c>
      <c r="W249" s="58">
        <v>4.3467227132168871</v>
      </c>
      <c r="X249" s="58">
        <v>4.0267530000150451</v>
      </c>
      <c r="Y249" s="58">
        <v>3.7932067058900065</v>
      </c>
      <c r="Z249" s="58">
        <v>3.6094251029570943</v>
      </c>
      <c r="AA249" s="58">
        <v>3.4607802861397303</v>
      </c>
      <c r="AB249" s="58">
        <v>3.3407623469807994</v>
      </c>
      <c r="AC249" s="58">
        <v>3.2442718549658398</v>
      </c>
      <c r="AD249" s="58">
        <v>3.158708067693961</v>
      </c>
      <c r="AE249" s="58">
        <v>3.081443973181559</v>
      </c>
      <c r="AF249" s="58">
        <v>3.0111507820494685</v>
      </c>
      <c r="AG249" s="58">
        <v>2.9470493722085882</v>
      </c>
    </row>
    <row r="250" spans="1:33" x14ac:dyDescent="0.3">
      <c r="A250" s="30"/>
      <c r="B250" t="s">
        <v>308</v>
      </c>
      <c r="C250" s="58">
        <v>502.49413081650505</v>
      </c>
      <c r="D250" s="59">
        <v>495.51490577834107</v>
      </c>
      <c r="E250" s="60">
        <v>496.24043638876481</v>
      </c>
      <c r="F250" s="59">
        <v>495.0928476596518</v>
      </c>
      <c r="G250" s="58">
        <v>497.24914821581615</v>
      </c>
      <c r="H250" s="58">
        <v>495.84224746741506</v>
      </c>
      <c r="I250" s="58">
        <v>494.22874020749759</v>
      </c>
      <c r="J250" s="58">
        <v>491.93691773383529</v>
      </c>
      <c r="K250" s="58">
        <v>488.76751079274959</v>
      </c>
      <c r="L250" s="58">
        <v>484.35978662442903</v>
      </c>
      <c r="M250" s="58">
        <v>478.22553573808756</v>
      </c>
      <c r="N250" s="58">
        <v>469.82055266342564</v>
      </c>
      <c r="O250" s="58">
        <v>458.58857292750508</v>
      </c>
      <c r="P250" s="58">
        <v>445.97968177431301</v>
      </c>
      <c r="Q250" s="58">
        <v>434.00266788462648</v>
      </c>
      <c r="R250" s="58">
        <v>422.62451872846339</v>
      </c>
      <c r="S250" s="58">
        <v>411.81393665958734</v>
      </c>
      <c r="T250" s="58">
        <v>401.54125245558191</v>
      </c>
      <c r="U250" s="58">
        <v>391.77834372296689</v>
      </c>
      <c r="V250" s="58">
        <v>382.49855769874614</v>
      </c>
      <c r="W250" s="58">
        <v>373.67663799049399</v>
      </c>
      <c r="X250" s="58">
        <v>365.30508668013778</v>
      </c>
      <c r="Y250" s="58">
        <v>357.34407378431519</v>
      </c>
      <c r="Z250" s="58">
        <v>349.77217934301962</v>
      </c>
      <c r="AA250" s="58">
        <v>342.56911468465438</v>
      </c>
      <c r="AB250" s="58">
        <v>335.71566387587222</v>
      </c>
      <c r="AC250" s="58">
        <v>329.19362747587559</v>
      </c>
      <c r="AD250" s="58">
        <v>322.98576855853003</v>
      </c>
      <c r="AE250" s="58">
        <v>317.07576100939855</v>
      </c>
      <c r="AF250" s="58">
        <v>311.44814013131014</v>
      </c>
      <c r="AG250" s="58">
        <v>306.08825560112007</v>
      </c>
    </row>
    <row r="251" spans="1:33" x14ac:dyDescent="0.3">
      <c r="A251" s="30"/>
      <c r="B251" t="s">
        <v>309</v>
      </c>
      <c r="C251" s="58">
        <v>1227.9881815395636</v>
      </c>
      <c r="D251" s="59">
        <v>1219.1366343879488</v>
      </c>
      <c r="E251" s="60">
        <v>1225.2814599327164</v>
      </c>
      <c r="F251" s="59">
        <v>1222.4138129238506</v>
      </c>
      <c r="G251" s="58">
        <v>1222.6897637609463</v>
      </c>
      <c r="H251" s="58">
        <v>1219.4074616158166</v>
      </c>
      <c r="I251" s="58">
        <v>1215.9398264546485</v>
      </c>
      <c r="J251" s="58">
        <v>1211.4941296665575</v>
      </c>
      <c r="K251" s="58">
        <v>1206.1093011550001</v>
      </c>
      <c r="L251" s="58">
        <v>1199.5375101309494</v>
      </c>
      <c r="M251" s="58">
        <v>1191.3003748729629</v>
      </c>
      <c r="N251" s="58">
        <v>1180.9234779327398</v>
      </c>
      <c r="O251" s="58">
        <v>1168.0554229895706</v>
      </c>
      <c r="P251" s="58">
        <v>1152.6087295855041</v>
      </c>
      <c r="Q251" s="58">
        <v>1134.5433610272892</v>
      </c>
      <c r="R251" s="58">
        <v>1113.5549100328351</v>
      </c>
      <c r="S251" s="58">
        <v>1088.7988067919671</v>
      </c>
      <c r="T251" s="58">
        <v>1059.161523906786</v>
      </c>
      <c r="U251" s="58">
        <v>1023.0860031804668</v>
      </c>
      <c r="V251" s="58">
        <v>979.58039938151774</v>
      </c>
      <c r="W251" s="58">
        <v>952.74630143570312</v>
      </c>
      <c r="X251" s="58">
        <v>935.85197806861379</v>
      </c>
      <c r="Y251" s="58">
        <v>924.8838715042308</v>
      </c>
      <c r="Z251" s="58">
        <v>917.46569114859972</v>
      </c>
      <c r="AA251" s="58">
        <v>912.17484678735741</v>
      </c>
      <c r="AB251" s="58">
        <v>908.15966402644517</v>
      </c>
      <c r="AC251" s="58">
        <v>904.91024569455351</v>
      </c>
      <c r="AD251" s="58">
        <v>902.1213047760865</v>
      </c>
      <c r="AE251" s="58">
        <v>899.61005139192196</v>
      </c>
      <c r="AF251" s="58">
        <v>897.26703556117423</v>
      </c>
      <c r="AG251" s="58">
        <v>895.02671799702523</v>
      </c>
    </row>
    <row r="252" spans="1:33" x14ac:dyDescent="0.3">
      <c r="A252" s="30"/>
      <c r="B252" t="s">
        <v>310</v>
      </c>
      <c r="C252" s="58">
        <v>847.39982198521363</v>
      </c>
      <c r="D252" s="59">
        <v>841.13898028664596</v>
      </c>
      <c r="E252" s="60">
        <v>747.14697391968252</v>
      </c>
      <c r="F252" s="59">
        <v>501.90973576001403</v>
      </c>
      <c r="G252" s="58">
        <v>487.34898857613098</v>
      </c>
      <c r="H252" s="58">
        <v>443.99582337885249</v>
      </c>
      <c r="I252" s="58">
        <v>384.76493084412249</v>
      </c>
      <c r="J252" s="58">
        <v>301.79203288920684</v>
      </c>
      <c r="K252" s="58">
        <v>238.5634069720883</v>
      </c>
      <c r="L252" s="58">
        <v>192.0890466652433</v>
      </c>
      <c r="M252" s="58">
        <v>158.44092136930797</v>
      </c>
      <c r="N252" s="58">
        <v>132.46401572883491</v>
      </c>
      <c r="O252" s="58">
        <v>110.72933445788284</v>
      </c>
      <c r="P252" s="58">
        <v>93.812668466002805</v>
      </c>
      <c r="Q252" s="58">
        <v>81.613077712553064</v>
      </c>
      <c r="R252" s="58">
        <v>72.972922394546643</v>
      </c>
      <c r="S252" s="58">
        <v>66.46825786660321</v>
      </c>
      <c r="T252" s="58">
        <v>61.086251502104183</v>
      </c>
      <c r="U252" s="58">
        <v>56.377933423639917</v>
      </c>
      <c r="V252" s="58">
        <v>52.265297515532396</v>
      </c>
      <c r="W252" s="58">
        <v>48.565436748435374</v>
      </c>
      <c r="X252" s="58">
        <v>45.274113531537814</v>
      </c>
      <c r="Y252" s="58">
        <v>42.383010185336538</v>
      </c>
      <c r="Z252" s="58">
        <v>39.796099047106686</v>
      </c>
      <c r="AA252" s="58">
        <v>37.527287903776021</v>
      </c>
      <c r="AB252" s="58">
        <v>35.574515634194398</v>
      </c>
      <c r="AC252" s="58">
        <v>33.88284409752255</v>
      </c>
      <c r="AD252" s="58">
        <v>32.216769476890178</v>
      </c>
      <c r="AE252" s="58">
        <v>30.57818217326918</v>
      </c>
      <c r="AF252" s="58">
        <v>28.990584438086845</v>
      </c>
      <c r="AG252" s="58">
        <v>27.53144085676108</v>
      </c>
    </row>
    <row r="253" spans="1:33" x14ac:dyDescent="0.3">
      <c r="A253" s="30" t="s">
        <v>322</v>
      </c>
      <c r="B253" t="s">
        <v>302</v>
      </c>
      <c r="C253" s="58">
        <v>180.7802340215309</v>
      </c>
      <c r="D253" s="59">
        <v>177.49447513775868</v>
      </c>
      <c r="E253" s="60">
        <v>170.94432335025533</v>
      </c>
      <c r="F253" s="59">
        <v>159.34938933622087</v>
      </c>
      <c r="G253" s="58">
        <v>147.00000494748005</v>
      </c>
      <c r="H253" s="58">
        <v>149.69350910740559</v>
      </c>
      <c r="I253" s="58">
        <v>145.99430189642868</v>
      </c>
      <c r="J253" s="58">
        <v>130.47674543128377</v>
      </c>
      <c r="K253" s="58">
        <v>116.79983337678298</v>
      </c>
      <c r="L253" s="58">
        <v>106.92926316976384</v>
      </c>
      <c r="M253" s="58">
        <v>115.68680757559513</v>
      </c>
      <c r="N253" s="58">
        <v>119.3112614874841</v>
      </c>
      <c r="O253" s="58">
        <v>118.48483950198063</v>
      </c>
      <c r="P253" s="58">
        <v>121.94844109017046</v>
      </c>
      <c r="Q253" s="58">
        <v>110.66701185172131</v>
      </c>
      <c r="R253" s="58">
        <v>104.23166339163971</v>
      </c>
      <c r="S253" s="58">
        <v>90.179856752643033</v>
      </c>
      <c r="T253" s="58">
        <v>81.852966215370856</v>
      </c>
      <c r="U253" s="58">
        <v>55.003057372699622</v>
      </c>
      <c r="V253" s="58">
        <v>52.647553895758961</v>
      </c>
      <c r="W253" s="58">
        <v>47.404993057534874</v>
      </c>
      <c r="X253" s="58">
        <v>35.842108440431758</v>
      </c>
      <c r="Y253" s="58">
        <v>25.20927521801562</v>
      </c>
      <c r="Z253" s="58">
        <v>30.561698836300682</v>
      </c>
      <c r="AA253" s="58">
        <v>32.203800125720164</v>
      </c>
      <c r="AB253" s="58">
        <v>26.570385169421876</v>
      </c>
      <c r="AC253" s="58">
        <v>24.981462984563848</v>
      </c>
      <c r="AD253" s="58">
        <v>19.844696330250841</v>
      </c>
      <c r="AE253" s="58">
        <v>41.003366636466964</v>
      </c>
      <c r="AF253" s="58">
        <v>20.742635069675639</v>
      </c>
      <c r="AG253" s="58">
        <v>24.624136574922396</v>
      </c>
    </row>
    <row r="254" spans="1:33" x14ac:dyDescent="0.3">
      <c r="A254" s="30"/>
      <c r="B254" t="s">
        <v>306</v>
      </c>
      <c r="C254" s="58">
        <v>268.09073801196331</v>
      </c>
      <c r="D254" s="59">
        <v>264.92537724204249</v>
      </c>
      <c r="E254" s="60">
        <v>263.88939673879753</v>
      </c>
      <c r="F254" s="59">
        <v>261.21664521170982</v>
      </c>
      <c r="G254" s="58">
        <v>251.85799393444216</v>
      </c>
      <c r="H254" s="58">
        <v>240.9961181253984</v>
      </c>
      <c r="I254" s="58">
        <v>194.73564037792289</v>
      </c>
      <c r="J254" s="58">
        <v>152.98583396954717</v>
      </c>
      <c r="K254" s="58">
        <v>109.64285017574939</v>
      </c>
      <c r="L254" s="58">
        <v>137.52717989732676</v>
      </c>
      <c r="M254" s="58">
        <v>135.66905696333274</v>
      </c>
      <c r="N254" s="58">
        <v>92.290485515683017</v>
      </c>
      <c r="O254" s="58">
        <v>108.45871129521434</v>
      </c>
      <c r="P254" s="58">
        <v>162.43023697203026</v>
      </c>
      <c r="Q254" s="58">
        <v>105.41731417223717</v>
      </c>
      <c r="R254" s="58">
        <v>162.83498580406231</v>
      </c>
      <c r="S254" s="58">
        <v>116.94055538366278</v>
      </c>
      <c r="T254" s="58">
        <v>107.03979541797729</v>
      </c>
      <c r="U254" s="58">
        <v>92.814632654076775</v>
      </c>
      <c r="V254" s="58">
        <v>73.827624313724414</v>
      </c>
      <c r="W254" s="58">
        <v>110.03153261063706</v>
      </c>
      <c r="X254" s="58">
        <v>58.460412573446987</v>
      </c>
      <c r="Y254" s="58">
        <v>88.101655195642195</v>
      </c>
      <c r="Z254" s="58">
        <v>59.691866691643746</v>
      </c>
      <c r="AA254" s="58">
        <v>53.698311148624093</v>
      </c>
      <c r="AB254" s="58">
        <v>67.922145240429259</v>
      </c>
      <c r="AC254" s="58">
        <v>87.945183995570716</v>
      </c>
      <c r="AD254" s="58">
        <v>47.82889573318139</v>
      </c>
      <c r="AE254" s="58">
        <v>41.699746955468093</v>
      </c>
      <c r="AF254" s="58">
        <v>59.896494815658933</v>
      </c>
      <c r="AG254" s="58">
        <v>59.357711338954445</v>
      </c>
    </row>
    <row r="255" spans="1:33" x14ac:dyDescent="0.3">
      <c r="A255" s="30"/>
      <c r="B255" t="s">
        <v>307</v>
      </c>
      <c r="C255" s="58">
        <v>106.08478306483272</v>
      </c>
      <c r="D255" s="59">
        <v>105.68863193073021</v>
      </c>
      <c r="E255" s="60">
        <v>104.29628888021996</v>
      </c>
      <c r="F255" s="59">
        <v>103.97101716097227</v>
      </c>
      <c r="G255" s="58">
        <v>100.35264857130487</v>
      </c>
      <c r="H255" s="58">
        <v>96.476176436946147</v>
      </c>
      <c r="I255" s="58">
        <v>91.960143733423152</v>
      </c>
      <c r="J255" s="58">
        <v>86.713060675496763</v>
      </c>
      <c r="K255" s="58">
        <v>80.791980061138531</v>
      </c>
      <c r="L255" s="58">
        <v>74.098973993214557</v>
      </c>
      <c r="M255" s="58">
        <v>66.521945029320293</v>
      </c>
      <c r="N255" s="58">
        <v>57.932575669186846</v>
      </c>
      <c r="O255" s="58">
        <v>48.183981108193535</v>
      </c>
      <c r="P255" s="58">
        <v>37.108022316008537</v>
      </c>
      <c r="Q255" s="58">
        <v>24.512230285301687</v>
      </c>
      <c r="R255" s="58">
        <v>10.176068028407062</v>
      </c>
      <c r="S255" s="58">
        <v>4.6190482003000373</v>
      </c>
      <c r="T255" s="58">
        <v>3.5567463660011924</v>
      </c>
      <c r="U255" s="58">
        <v>3.2782606399457523</v>
      </c>
      <c r="V255" s="58">
        <v>3.1436360498773754</v>
      </c>
      <c r="W255" s="58">
        <v>3.0532105378169754</v>
      </c>
      <c r="X255" s="58">
        <v>2.9861832310839027</v>
      </c>
      <c r="Y255" s="58">
        <v>2.9350581069059687</v>
      </c>
      <c r="Z255" s="58">
        <v>2.8959833858394983</v>
      </c>
      <c r="AA255" s="58">
        <v>2.8654408313069561</v>
      </c>
      <c r="AB255" s="58">
        <v>2.84120885514406</v>
      </c>
      <c r="AC255" s="58">
        <v>2.8245697620145926</v>
      </c>
      <c r="AD255" s="58">
        <v>2.8108771729216491</v>
      </c>
      <c r="AE255" s="58">
        <v>2.8002252389404569</v>
      </c>
      <c r="AF255" s="58">
        <v>2.7900034972694772</v>
      </c>
      <c r="AG255" s="58">
        <v>2.7773262645160997</v>
      </c>
    </row>
    <row r="256" spans="1:33" x14ac:dyDescent="0.3">
      <c r="A256" s="30"/>
      <c r="B256" t="s">
        <v>308</v>
      </c>
      <c r="C256" s="58">
        <v>519.86173863523459</v>
      </c>
      <c r="D256" s="59">
        <v>519.00589167972157</v>
      </c>
      <c r="E256" s="60">
        <v>516.91204198354558</v>
      </c>
      <c r="F256" s="59">
        <v>516.41251775759508</v>
      </c>
      <c r="G256" s="58">
        <v>515.87679765587711</v>
      </c>
      <c r="H256" s="58">
        <v>515.17963692366311</v>
      </c>
      <c r="I256" s="58">
        <v>514.41112132914827</v>
      </c>
      <c r="J256" s="58">
        <v>513.46697345856546</v>
      </c>
      <c r="K256" s="58">
        <v>512.05011988276283</v>
      </c>
      <c r="L256" s="58">
        <v>509.57786667807187</v>
      </c>
      <c r="M256" s="58">
        <v>509.11228138804051</v>
      </c>
      <c r="N256" s="58">
        <v>506.37594735214736</v>
      </c>
      <c r="O256" s="58">
        <v>500.41667616699635</v>
      </c>
      <c r="P256" s="58">
        <v>492.16370422014899</v>
      </c>
      <c r="Q256" s="58">
        <v>481.35113904023808</v>
      </c>
      <c r="R256" s="58">
        <v>467.75285497796818</v>
      </c>
      <c r="S256" s="58">
        <v>454.96300487721317</v>
      </c>
      <c r="T256" s="58">
        <v>442.81358579506843</v>
      </c>
      <c r="U256" s="58">
        <v>431.2710557078795</v>
      </c>
      <c r="V256" s="58">
        <v>420.30362025466815</v>
      </c>
      <c r="W256" s="58">
        <v>409.97389547556787</v>
      </c>
      <c r="X256" s="58">
        <v>400.15612783923984</v>
      </c>
      <c r="Y256" s="58">
        <v>390.82357447088975</v>
      </c>
      <c r="Z256" s="58">
        <v>381.95088687283351</v>
      </c>
      <c r="AA256" s="58">
        <v>373.51404095826098</v>
      </c>
      <c r="AB256" s="58">
        <v>365.49027065953675</v>
      </c>
      <c r="AC256" s="58">
        <v>357.85800475094828</v>
      </c>
      <c r="AD256" s="58">
        <v>350.59680656629831</v>
      </c>
      <c r="AE256" s="58">
        <v>343.68731634344795</v>
      </c>
      <c r="AF256" s="58">
        <v>337.11119598623043</v>
      </c>
      <c r="AG256" s="58">
        <v>330.86592740360061</v>
      </c>
    </row>
    <row r="257" spans="1:33" x14ac:dyDescent="0.3">
      <c r="A257" s="30"/>
      <c r="B257" t="s">
        <v>309</v>
      </c>
      <c r="C257" s="58">
        <v>1226.7356755576527</v>
      </c>
      <c r="D257" s="59">
        <v>1224.7085378640222</v>
      </c>
      <c r="E257" s="60">
        <v>1219.3263611330483</v>
      </c>
      <c r="F257" s="59">
        <v>1218.2638019252383</v>
      </c>
      <c r="G257" s="58">
        <v>1216.9168799021406</v>
      </c>
      <c r="H257" s="58">
        <v>1215.1642971476106</v>
      </c>
      <c r="I257" s="58">
        <v>1213.5854909873538</v>
      </c>
      <c r="J257" s="58">
        <v>1211.6287147811895</v>
      </c>
      <c r="K257" s="58">
        <v>1208.9579134065223</v>
      </c>
      <c r="L257" s="58">
        <v>1204.9772030543995</v>
      </c>
      <c r="M257" s="58">
        <v>1203.9105689798391</v>
      </c>
      <c r="N257" s="58">
        <v>1198.974886209025</v>
      </c>
      <c r="O257" s="58">
        <v>1189.9441408581135</v>
      </c>
      <c r="P257" s="58">
        <v>1178.8250757166584</v>
      </c>
      <c r="Q257" s="58">
        <v>1165.7552525640485</v>
      </c>
      <c r="R257" s="58">
        <v>1150.6640767310562</v>
      </c>
      <c r="S257" s="58">
        <v>1133.2769392008511</v>
      </c>
      <c r="T257" s="58">
        <v>1113.3737196373129</v>
      </c>
      <c r="U257" s="58">
        <v>1090.5319612000624</v>
      </c>
      <c r="V257" s="58">
        <v>1064.2944913987872</v>
      </c>
      <c r="W257" s="58">
        <v>1033.9503831085037</v>
      </c>
      <c r="X257" s="58">
        <v>998.10724527700552</v>
      </c>
      <c r="Y257" s="58">
        <v>963.7211289705873</v>
      </c>
      <c r="Z257" s="58">
        <v>940.95148611795639</v>
      </c>
      <c r="AA257" s="58">
        <v>926.45777255581424</v>
      </c>
      <c r="AB257" s="58">
        <v>916.91940745461432</v>
      </c>
      <c r="AC257" s="58">
        <v>910.34881862329996</v>
      </c>
      <c r="AD257" s="58">
        <v>905.55636359215896</v>
      </c>
      <c r="AE257" s="58">
        <v>901.830024770573</v>
      </c>
      <c r="AF257" s="58">
        <v>898.74367204961356</v>
      </c>
      <c r="AG257" s="58">
        <v>896.08255418586646</v>
      </c>
    </row>
    <row r="258" spans="1:33" x14ac:dyDescent="0.3">
      <c r="A258" s="30"/>
      <c r="B258" t="s">
        <v>310</v>
      </c>
      <c r="C258" s="58">
        <v>858.95966072903968</v>
      </c>
      <c r="D258" s="59">
        <v>856.032579064169</v>
      </c>
      <c r="E258" s="60">
        <v>889.0225463807725</v>
      </c>
      <c r="F258" s="59">
        <v>890.784488011897</v>
      </c>
      <c r="G258" s="58">
        <v>803.27848657834011</v>
      </c>
      <c r="H258" s="58">
        <v>697.5259992049439</v>
      </c>
      <c r="I258" s="58">
        <v>590.10281670773452</v>
      </c>
      <c r="J258" s="58">
        <v>440.16282848826029</v>
      </c>
      <c r="K258" s="58">
        <v>258.73919010441239</v>
      </c>
      <c r="L258" s="58">
        <v>142.87210835412739</v>
      </c>
      <c r="M258" s="58">
        <v>110.93580421170412</v>
      </c>
      <c r="N258" s="58">
        <v>87.589042289700771</v>
      </c>
      <c r="O258" s="58">
        <v>62.370423508094618</v>
      </c>
      <c r="P258" s="58">
        <v>44.245034721334356</v>
      </c>
      <c r="Q258" s="58">
        <v>33.05039363000607</v>
      </c>
      <c r="R258" s="58">
        <v>26.381281652671209</v>
      </c>
      <c r="S258" s="58">
        <v>22.34617793638942</v>
      </c>
      <c r="T258" s="58">
        <v>19.899541451483586</v>
      </c>
      <c r="U258" s="58">
        <v>18.370581705080806</v>
      </c>
      <c r="V258" s="58">
        <v>17.405632462537643</v>
      </c>
      <c r="W258" s="58">
        <v>16.720477290277469</v>
      </c>
      <c r="X258" s="58">
        <v>16.266219616906508</v>
      </c>
      <c r="Y258" s="58">
        <v>16.020982768082149</v>
      </c>
      <c r="Z258" s="58">
        <v>15.92299022840473</v>
      </c>
      <c r="AA258" s="58">
        <v>15.946405139695425</v>
      </c>
      <c r="AB258" s="58">
        <v>16.017978723581521</v>
      </c>
      <c r="AC258" s="58">
        <v>16.090061482719285</v>
      </c>
      <c r="AD258" s="58">
        <v>16.054151193505113</v>
      </c>
      <c r="AE258" s="58">
        <v>15.905406301529005</v>
      </c>
      <c r="AF258" s="58">
        <v>15.66622731068329</v>
      </c>
      <c r="AG258" s="58">
        <v>15.417376590177966</v>
      </c>
    </row>
    <row r="259" spans="1:33" x14ac:dyDescent="0.3">
      <c r="A259" s="30" t="s">
        <v>323</v>
      </c>
      <c r="B259" t="s">
        <v>302</v>
      </c>
      <c r="C259" s="58">
        <v>175.51127892983811</v>
      </c>
      <c r="D259" s="59">
        <v>166.32657847464395</v>
      </c>
      <c r="E259" s="60">
        <v>154.87658687987849</v>
      </c>
      <c r="F259" s="59">
        <v>148.38548068068772</v>
      </c>
      <c r="G259" s="58">
        <v>142.5291105339119</v>
      </c>
      <c r="H259" s="58">
        <v>146.94790550025832</v>
      </c>
      <c r="I259" s="58">
        <v>143.40900844411667</v>
      </c>
      <c r="J259" s="58">
        <v>129.23039234438644</v>
      </c>
      <c r="K259" s="58">
        <v>120.69364650833604</v>
      </c>
      <c r="L259" s="58">
        <v>112.22257263851553</v>
      </c>
      <c r="M259" s="58">
        <v>112.58914367864509</v>
      </c>
      <c r="N259" s="58">
        <v>107.00475631247483</v>
      </c>
      <c r="O259" s="58">
        <v>97.867527546350473</v>
      </c>
      <c r="P259" s="58">
        <v>99.779439635785749</v>
      </c>
      <c r="Q259" s="58">
        <v>80.339337447975339</v>
      </c>
      <c r="R259" s="58">
        <v>78.376462032925929</v>
      </c>
      <c r="S259" s="58">
        <v>61.93472977669208</v>
      </c>
      <c r="T259" s="58">
        <v>62.4723081007809</v>
      </c>
      <c r="U259" s="58">
        <v>40.343982628860218</v>
      </c>
      <c r="V259" s="58">
        <v>42.349438625654102</v>
      </c>
      <c r="W259" s="58">
        <v>38.990654058450843</v>
      </c>
      <c r="X259" s="58">
        <v>27.718563638165215</v>
      </c>
      <c r="Y259" s="58">
        <v>16.39695306632402</v>
      </c>
      <c r="Z259" s="58">
        <v>24.318766901666923</v>
      </c>
      <c r="AA259" s="58">
        <v>26.606514048582284</v>
      </c>
      <c r="AB259" s="58">
        <v>22.126521033133773</v>
      </c>
      <c r="AC259" s="58">
        <v>21.193142550773928</v>
      </c>
      <c r="AD259" s="58">
        <v>16.306264761808485</v>
      </c>
      <c r="AE259" s="58">
        <v>30.553377329274831</v>
      </c>
      <c r="AF259" s="58">
        <v>14.883713268651483</v>
      </c>
      <c r="AG259" s="58">
        <v>21.007204224490316</v>
      </c>
    </row>
    <row r="260" spans="1:33" x14ac:dyDescent="0.3">
      <c r="B260" t="s">
        <v>306</v>
      </c>
      <c r="C260" s="58">
        <v>255.85499689076295</v>
      </c>
      <c r="D260" s="59">
        <v>251.02430736544349</v>
      </c>
      <c r="E260" s="60">
        <v>247.75097106112636</v>
      </c>
      <c r="F260" s="59">
        <v>244.48084063016574</v>
      </c>
      <c r="G260" s="58">
        <v>241.42474272680346</v>
      </c>
      <c r="H260" s="58">
        <v>227.3821145917556</v>
      </c>
      <c r="I260" s="58">
        <v>212.87377772583218</v>
      </c>
      <c r="J260" s="58">
        <v>199.38076366922198</v>
      </c>
      <c r="K260" s="58">
        <v>180.23501544114887</v>
      </c>
      <c r="L260" s="58">
        <v>174.51358276496453</v>
      </c>
      <c r="M260" s="58">
        <v>177.14709647880599</v>
      </c>
      <c r="N260" s="58">
        <v>149.83647279644771</v>
      </c>
      <c r="O260" s="58">
        <v>141.39312729048879</v>
      </c>
      <c r="P260" s="58">
        <v>169.18805580026864</v>
      </c>
      <c r="Q260" s="58">
        <v>119.42510204550278</v>
      </c>
      <c r="R260" s="58">
        <v>156.90488205005752</v>
      </c>
      <c r="S260" s="58">
        <v>113.39383873524287</v>
      </c>
      <c r="T260" s="58">
        <v>103.34743875284171</v>
      </c>
      <c r="U260" s="58">
        <v>90.18906298978321</v>
      </c>
      <c r="V260" s="58">
        <v>73.019696486944937</v>
      </c>
      <c r="W260" s="58">
        <v>107.60328162637224</v>
      </c>
      <c r="X260" s="58">
        <v>59.210859560981866</v>
      </c>
      <c r="Y260" s="58">
        <v>87.083346627997969</v>
      </c>
      <c r="Z260" s="58">
        <v>60.939351638226249</v>
      </c>
      <c r="AA260" s="58">
        <v>54.738512726730875</v>
      </c>
      <c r="AB260" s="58">
        <v>67.712234605153867</v>
      </c>
      <c r="AC260" s="58">
        <v>86.370861022872205</v>
      </c>
      <c r="AD260" s="58">
        <v>48.22904089128513</v>
      </c>
      <c r="AE260" s="58">
        <v>41.731617133073399</v>
      </c>
      <c r="AF260" s="58">
        <v>58.64882310140532</v>
      </c>
      <c r="AG260" s="58">
        <v>57.867157504768002</v>
      </c>
    </row>
    <row r="261" spans="1:33" x14ac:dyDescent="0.3">
      <c r="B261" t="s">
        <v>307</v>
      </c>
      <c r="C261" s="58">
        <v>97.618663823810664</v>
      </c>
      <c r="D261" s="59">
        <v>95.373109913371067</v>
      </c>
      <c r="E261" s="60">
        <v>93.394716488763322</v>
      </c>
      <c r="F261" s="59">
        <v>92.847448566211668</v>
      </c>
      <c r="G261" s="58">
        <v>93.753006927432764</v>
      </c>
      <c r="H261" s="58">
        <v>91.494909643768139</v>
      </c>
      <c r="I261" s="58">
        <v>88.373646112011656</v>
      </c>
      <c r="J261" s="58">
        <v>84.485751253025683</v>
      </c>
      <c r="K261" s="58">
        <v>79.68482717975084</v>
      </c>
      <c r="L261" s="58">
        <v>74.135537096761141</v>
      </c>
      <c r="M261" s="58">
        <v>67.901726072124802</v>
      </c>
      <c r="N261" s="58">
        <v>60.915744422490405</v>
      </c>
      <c r="O261" s="58">
        <v>53.027055127827445</v>
      </c>
      <c r="P261" s="58">
        <v>44.105664113478298</v>
      </c>
      <c r="Q261" s="58">
        <v>34.002945587005549</v>
      </c>
      <c r="R261" s="58">
        <v>22.548912090783244</v>
      </c>
      <c r="S261" s="58">
        <v>12.466765659258655</v>
      </c>
      <c r="T261" s="58">
        <v>7.0027743401820359</v>
      </c>
      <c r="U261" s="58">
        <v>5.1835249227653417</v>
      </c>
      <c r="V261" s="58">
        <v>4.4026171661554923</v>
      </c>
      <c r="W261" s="58">
        <v>3.9963786662486438</v>
      </c>
      <c r="X261" s="58">
        <v>3.7449176752818731</v>
      </c>
      <c r="Y261" s="58">
        <v>3.5607796296042764</v>
      </c>
      <c r="Z261" s="58">
        <v>3.4161914688216637</v>
      </c>
      <c r="AA261" s="58">
        <v>3.2995343095709386</v>
      </c>
      <c r="AB261" s="58">
        <v>3.2054597225945294</v>
      </c>
      <c r="AC261" s="58">
        <v>3.1305967519695175</v>
      </c>
      <c r="AD261" s="58">
        <v>3.0644990717118077</v>
      </c>
      <c r="AE261" s="58">
        <v>3.0052766890144387</v>
      </c>
      <c r="AF261" s="58">
        <v>2.9512536769434363</v>
      </c>
      <c r="AG261" s="58">
        <v>2.9010803573482296</v>
      </c>
    </row>
    <row r="262" spans="1:33" x14ac:dyDescent="0.3">
      <c r="B262" t="s">
        <v>308</v>
      </c>
      <c r="C262" s="58">
        <v>507.65913875421984</v>
      </c>
      <c r="D262" s="59">
        <v>508.91054224190566</v>
      </c>
      <c r="E262" s="60">
        <v>503.31872519977105</v>
      </c>
      <c r="F262" s="59">
        <v>502.39304413528106</v>
      </c>
      <c r="G262" s="58">
        <v>503.62755370552912</v>
      </c>
      <c r="H262" s="58">
        <v>502.46367930514288</v>
      </c>
      <c r="I262" s="58">
        <v>501.13951072398379</v>
      </c>
      <c r="J262" s="58">
        <v>499.30915361739795</v>
      </c>
      <c r="K262" s="58">
        <v>496.73984901569264</v>
      </c>
      <c r="L262" s="58">
        <v>492.99486110184796</v>
      </c>
      <c r="M262" s="58">
        <v>488.80165209924996</v>
      </c>
      <c r="N262" s="58">
        <v>482.33770523876427</v>
      </c>
      <c r="O262" s="58">
        <v>472.91118535295004</v>
      </c>
      <c r="P262" s="58">
        <v>461.79383069597014</v>
      </c>
      <c r="Q262" s="58">
        <v>450.21554269313373</v>
      </c>
      <c r="R262" s="58">
        <v>438.0771837897031</v>
      </c>
      <c r="S262" s="58">
        <v>426.58886864877354</v>
      </c>
      <c r="T262" s="58">
        <v>415.67356036662147</v>
      </c>
      <c r="U262" s="58">
        <v>405.30128078159953</v>
      </c>
      <c r="V262" s="58">
        <v>395.44361656522028</v>
      </c>
      <c r="W262" s="58">
        <v>386.10540025324144</v>
      </c>
      <c r="X262" s="58">
        <v>377.23864131174679</v>
      </c>
      <c r="Y262" s="58">
        <v>368.80799099293728</v>
      </c>
      <c r="Z262" s="58">
        <v>360.79068414259035</v>
      </c>
      <c r="AA262" s="58">
        <v>353.16515302311734</v>
      </c>
      <c r="AB262" s="58">
        <v>345.91096607833566</v>
      </c>
      <c r="AC262" s="58">
        <v>339.00876931429377</v>
      </c>
      <c r="AD262" s="58">
        <v>332.44023016261553</v>
      </c>
      <c r="AE262" s="58">
        <v>326.18798373930758</v>
      </c>
      <c r="AF262" s="58">
        <v>320.2355814493651</v>
      </c>
      <c r="AG262" s="58">
        <v>314.57252724021157</v>
      </c>
    </row>
    <row r="263" spans="1:33" x14ac:dyDescent="0.3">
      <c r="B263" t="s">
        <v>309</v>
      </c>
      <c r="C263" s="58">
        <v>1227.6156948156504</v>
      </c>
      <c r="D263" s="59">
        <v>1222.3139890417256</v>
      </c>
      <c r="E263" s="60">
        <v>1223.2423387329211</v>
      </c>
      <c r="F263" s="59">
        <v>1220.9927826955823</v>
      </c>
      <c r="G263" s="58">
        <v>1220.7130358750708</v>
      </c>
      <c r="H263" s="58">
        <v>1217.9545341477083</v>
      </c>
      <c r="I263" s="58">
        <v>1215.1336642860108</v>
      </c>
      <c r="J263" s="58">
        <v>1211.5402137651852</v>
      </c>
      <c r="K263" s="58">
        <v>1207.0847116103896</v>
      </c>
      <c r="L263" s="58">
        <v>1201.4001481045129</v>
      </c>
      <c r="M263" s="58">
        <v>1195.6183072871656</v>
      </c>
      <c r="N263" s="58">
        <v>1187.1045692194853</v>
      </c>
      <c r="O263" s="58">
        <v>1175.5504705351425</v>
      </c>
      <c r="P263" s="58">
        <v>1161.5856263550745</v>
      </c>
      <c r="Q263" s="58">
        <v>1145.2308125472994</v>
      </c>
      <c r="R263" s="58">
        <v>1126.2616830128738</v>
      </c>
      <c r="S263" s="58">
        <v>1104.0288316451763</v>
      </c>
      <c r="T263" s="58">
        <v>1077.7246479321568</v>
      </c>
      <c r="U263" s="58">
        <v>1046.1805793520552</v>
      </c>
      <c r="V263" s="58">
        <v>1008.587861182733</v>
      </c>
      <c r="W263" s="58">
        <v>980.55187948222635</v>
      </c>
      <c r="X263" s="58">
        <v>957.16917857763565</v>
      </c>
      <c r="Y263" s="58">
        <v>938.18237043861893</v>
      </c>
      <c r="Z263" s="58">
        <v>925.50760347064761</v>
      </c>
      <c r="AA263" s="58">
        <v>917.06554931124992</v>
      </c>
      <c r="AB263" s="58">
        <v>911.15914046336752</v>
      </c>
      <c r="AC263" s="58">
        <v>906.77250016399341</v>
      </c>
      <c r="AD263" s="58">
        <v>903.29752392710861</v>
      </c>
      <c r="AE263" s="58">
        <v>900.3702058296019</v>
      </c>
      <c r="AF263" s="58">
        <v>897.77265954311974</v>
      </c>
      <c r="AG263" s="58">
        <v>895.38825321727984</v>
      </c>
    </row>
    <row r="264" spans="1:33" x14ac:dyDescent="0.3">
      <c r="B264" t="s">
        <v>310</v>
      </c>
      <c r="C264" s="58">
        <v>849.62286789748794</v>
      </c>
      <c r="D264" s="59">
        <v>842.60469953141808</v>
      </c>
      <c r="E264" s="60">
        <v>766.97939320492878</v>
      </c>
      <c r="F264" s="59">
        <v>556.26953147622692</v>
      </c>
      <c r="G264" s="58">
        <v>531.51195588803796</v>
      </c>
      <c r="H264" s="58">
        <v>479.43615085188691</v>
      </c>
      <c r="I264" s="58">
        <v>413.46858276214425</v>
      </c>
      <c r="J264" s="58">
        <v>321.13452848270407</v>
      </c>
      <c r="K264" s="58">
        <v>241.3837275075222</v>
      </c>
      <c r="L264" s="58">
        <v>185.20913816802931</v>
      </c>
      <c r="M264" s="58">
        <v>151.80030392318116</v>
      </c>
      <c r="N264" s="58">
        <v>126.1910592697286</v>
      </c>
      <c r="O264" s="58">
        <v>103.96936738605221</v>
      </c>
      <c r="P264" s="58">
        <v>86.883737161275235</v>
      </c>
      <c r="Q264" s="58">
        <v>74.824625721593392</v>
      </c>
      <c r="R264" s="58">
        <v>66.459997453687947</v>
      </c>
      <c r="S264" s="58">
        <v>60.300546443601647</v>
      </c>
      <c r="T264" s="58">
        <v>55.328867841659083</v>
      </c>
      <c r="U264" s="58">
        <v>51.064984040397654</v>
      </c>
      <c r="V264" s="58">
        <v>47.392355109158345</v>
      </c>
      <c r="W264" s="58">
        <v>44.113912239034256</v>
      </c>
      <c r="X264" s="58">
        <v>41.219175075837903</v>
      </c>
      <c r="Y264" s="58">
        <v>38.697930563250551</v>
      </c>
      <c r="Z264" s="58">
        <v>36.458938917834558</v>
      </c>
      <c r="AA264" s="58">
        <v>34.510552125385615</v>
      </c>
      <c r="AB264" s="58">
        <v>32.840757926291303</v>
      </c>
      <c r="AC264" s="58">
        <v>31.395637040333078</v>
      </c>
      <c r="AD264" s="58">
        <v>29.957438874848787</v>
      </c>
      <c r="AE264" s="58">
        <v>28.527112788181039</v>
      </c>
      <c r="AF264" s="58">
        <v>27.12800702131906</v>
      </c>
      <c r="AG264" s="58">
        <v>25.838047148346721</v>
      </c>
    </row>
    <row r="266" spans="1:33" x14ac:dyDescent="0.3">
      <c r="A266" s="8" t="s">
        <v>324</v>
      </c>
      <c r="B266" s="8"/>
      <c r="C266" s="8"/>
      <c r="D266" s="9"/>
      <c r="E266" s="10"/>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row>
    <row r="267" spans="1:33" x14ac:dyDescent="0.3">
      <c r="B267" t="s">
        <v>302</v>
      </c>
      <c r="C267" s="58">
        <v>3354.95</v>
      </c>
      <c r="D267" s="59">
        <v>3409.6819999999998</v>
      </c>
      <c r="E267" s="60">
        <v>3465.9719999999998</v>
      </c>
      <c r="F267" s="59">
        <v>3563.2547610551055</v>
      </c>
      <c r="G267" s="58">
        <v>3587.3080206314339</v>
      </c>
      <c r="H267" s="58">
        <v>3620.1742615014023</v>
      </c>
      <c r="I267" s="58">
        <v>3649.3011886312229</v>
      </c>
      <c r="J267" s="58">
        <v>3673.4217795196596</v>
      </c>
      <c r="K267" s="58">
        <v>3688.9821789376606</v>
      </c>
      <c r="L267" s="58">
        <v>3711.0446651473953</v>
      </c>
      <c r="M267" s="58">
        <v>3730.5760023471184</v>
      </c>
      <c r="N267" s="58">
        <v>3751.933140432106</v>
      </c>
      <c r="O267" s="58">
        <v>3764.3661645756156</v>
      </c>
      <c r="P267" s="58">
        <v>3775.0942224146816</v>
      </c>
      <c r="Q267" s="58">
        <v>3792.3648868687274</v>
      </c>
      <c r="R267" s="58">
        <v>3805.734323713933</v>
      </c>
      <c r="S267" s="58">
        <v>3817.8190040372847</v>
      </c>
      <c r="T267" s="58">
        <v>3827.8075344546924</v>
      </c>
      <c r="U267" s="58">
        <v>3835.9599656700816</v>
      </c>
      <c r="V267" s="58">
        <v>3856.1418237564003</v>
      </c>
      <c r="W267" s="58">
        <v>3874.0524303572111</v>
      </c>
      <c r="X267" s="58">
        <v>3893.3563912205614</v>
      </c>
      <c r="Y267" s="58">
        <v>3903.9915785313156</v>
      </c>
      <c r="Z267" s="58">
        <v>3909.9361533452893</v>
      </c>
      <c r="AA267" s="58">
        <v>3898.2967520909178</v>
      </c>
      <c r="AB267" s="58">
        <v>3899.4467177881634</v>
      </c>
      <c r="AC267" s="58">
        <v>3910.6024742909085</v>
      </c>
      <c r="AD267" s="58">
        <v>3930.068589857914</v>
      </c>
      <c r="AE267" s="58">
        <v>3964.6150981681253</v>
      </c>
      <c r="AF267" s="58">
        <v>3970.3745082570695</v>
      </c>
      <c r="AG267" s="58">
        <v>3975.5547646878154</v>
      </c>
    </row>
    <row r="268" spans="1:33" x14ac:dyDescent="0.3">
      <c r="B268" t="s">
        <v>306</v>
      </c>
      <c r="C268" s="58">
        <v>681.94499999999994</v>
      </c>
      <c r="D268" s="59">
        <v>716.024</v>
      </c>
      <c r="E268" s="60">
        <v>745.976</v>
      </c>
      <c r="F268" s="59">
        <v>782.71496171568367</v>
      </c>
      <c r="G268" s="58">
        <v>807.21838346923585</v>
      </c>
      <c r="H268" s="58">
        <v>827.29005759891425</v>
      </c>
      <c r="I268" s="58">
        <v>843.68456137026237</v>
      </c>
      <c r="J268" s="58">
        <v>857.1559431072701</v>
      </c>
      <c r="K268" s="58">
        <v>868.03061727728902</v>
      </c>
      <c r="L268" s="58">
        <v>880.38251416880871</v>
      </c>
      <c r="M268" s="58">
        <v>891.18911994597795</v>
      </c>
      <c r="N268" s="58">
        <v>901.01669868132592</v>
      </c>
      <c r="O268" s="58">
        <v>908.99317300702307</v>
      </c>
      <c r="P268" s="58">
        <v>915.66084350549954</v>
      </c>
      <c r="Q268" s="58">
        <v>922.16475861476329</v>
      </c>
      <c r="R268" s="58">
        <v>928.12625192071164</v>
      </c>
      <c r="S268" s="58">
        <v>933.52969304779731</v>
      </c>
      <c r="T268" s="58">
        <v>938.15648455730661</v>
      </c>
      <c r="U268" s="58">
        <v>942.34083094028313</v>
      </c>
      <c r="V268" s="58">
        <v>946.6338816858671</v>
      </c>
      <c r="W268" s="58">
        <v>951.83807398452541</v>
      </c>
      <c r="X268" s="58">
        <v>957.47640082684177</v>
      </c>
      <c r="Y268" s="58">
        <v>962.31424868802117</v>
      </c>
      <c r="Z268" s="58">
        <v>966.26316370406016</v>
      </c>
      <c r="AA268" s="58">
        <v>971.14500609764241</v>
      </c>
      <c r="AB268" s="58">
        <v>975.77037595974537</v>
      </c>
      <c r="AC268" s="58">
        <v>980.5006027512112</v>
      </c>
      <c r="AD268" s="58">
        <v>985.33059293090309</v>
      </c>
      <c r="AE268" s="58">
        <v>989.77272444441394</v>
      </c>
      <c r="AF268" s="58">
        <v>994.32967600838595</v>
      </c>
      <c r="AG268" s="58">
        <v>998.54447404154666</v>
      </c>
    </row>
    <row r="269" spans="1:33" x14ac:dyDescent="0.3">
      <c r="B269" t="s">
        <v>307</v>
      </c>
      <c r="C269" s="58">
        <v>187.398</v>
      </c>
      <c r="D269" s="59">
        <v>193.88400000000001</v>
      </c>
      <c r="E269" s="60">
        <v>199.21899999999999</v>
      </c>
      <c r="F269" s="59">
        <v>196.0123292268978</v>
      </c>
      <c r="G269" s="58">
        <v>197.15765948775038</v>
      </c>
      <c r="H269" s="58">
        <v>198.04266432235573</v>
      </c>
      <c r="I269" s="58">
        <v>198.71156485799895</v>
      </c>
      <c r="J269" s="58">
        <v>199.1835646623843</v>
      </c>
      <c r="K269" s="58">
        <v>199.44701341115677</v>
      </c>
      <c r="L269" s="58">
        <v>199.94578081709952</v>
      </c>
      <c r="M269" s="58">
        <v>200.20524504480818</v>
      </c>
      <c r="N269" s="58">
        <v>200.3377813235426</v>
      </c>
      <c r="O269" s="58">
        <v>200.35145080782965</v>
      </c>
      <c r="P269" s="58">
        <v>200.14085250410784</v>
      </c>
      <c r="Q269" s="58">
        <v>200.29815310830099</v>
      </c>
      <c r="R269" s="58">
        <v>200.45145549752684</v>
      </c>
      <c r="S269" s="58">
        <v>200.60509007912731</v>
      </c>
      <c r="T269" s="58">
        <v>200.76232751017037</v>
      </c>
      <c r="U269" s="58">
        <v>200.92557934221932</v>
      </c>
      <c r="V269" s="58">
        <v>201.00348180692333</v>
      </c>
      <c r="W269" s="58">
        <v>201.08980439646268</v>
      </c>
      <c r="X269" s="58">
        <v>201.1854353184697</v>
      </c>
      <c r="Y269" s="58">
        <v>201.29088464127332</v>
      </c>
      <c r="Z269" s="58">
        <v>201.40636762925732</v>
      </c>
      <c r="AA269" s="58">
        <v>202.18863820794647</v>
      </c>
      <c r="AB269" s="58">
        <v>202.98130778190824</v>
      </c>
      <c r="AC269" s="58">
        <v>203.78360701426368</v>
      </c>
      <c r="AD269" s="58">
        <v>204.5947714890537</v>
      </c>
      <c r="AE269" s="58">
        <v>205.41405195523242</v>
      </c>
      <c r="AF269" s="58">
        <v>206.14689833219342</v>
      </c>
      <c r="AG269" s="58">
        <v>206.88651492153687</v>
      </c>
    </row>
    <row r="270" spans="1:33" x14ac:dyDescent="0.3">
      <c r="B270" t="s">
        <v>308</v>
      </c>
      <c r="C270" s="58">
        <v>82.36699999999999</v>
      </c>
      <c r="D270" s="59">
        <v>85.135999999999996</v>
      </c>
      <c r="E270" s="60">
        <v>88.187000000000012</v>
      </c>
      <c r="F270" s="59">
        <v>89.709962479248986</v>
      </c>
      <c r="G270" s="58">
        <v>91.312451999094989</v>
      </c>
      <c r="H270" s="58">
        <v>92.801825092916232</v>
      </c>
      <c r="I270" s="58">
        <v>93.987213220016031</v>
      </c>
      <c r="J270" s="58">
        <v>94.911447998151544</v>
      </c>
      <c r="K270" s="58">
        <v>95.680593583940535</v>
      </c>
      <c r="L270" s="58">
        <v>96.400808540532523</v>
      </c>
      <c r="M270" s="58">
        <v>97.096982019845058</v>
      </c>
      <c r="N270" s="58">
        <v>97.818122971608048</v>
      </c>
      <c r="O270" s="58">
        <v>98.478717686120262</v>
      </c>
      <c r="P270" s="58">
        <v>99.079550922124469</v>
      </c>
      <c r="Q270" s="58">
        <v>99.308877233388998</v>
      </c>
      <c r="R270" s="58">
        <v>99.519550445308425</v>
      </c>
      <c r="S270" s="58">
        <v>99.715507196323372</v>
      </c>
      <c r="T270" s="58">
        <v>99.899780810844121</v>
      </c>
      <c r="U270" s="58">
        <v>100.07528425537301</v>
      </c>
      <c r="V270" s="58">
        <v>100.2268660805461</v>
      </c>
      <c r="W270" s="58">
        <v>100.37587618059354</v>
      </c>
      <c r="X270" s="58">
        <v>100.52704894730294</v>
      </c>
      <c r="Y270" s="58">
        <v>100.67546488409238</v>
      </c>
      <c r="Z270" s="58">
        <v>100.8220405299291</v>
      </c>
      <c r="AA270" s="58">
        <v>101.06996325040888</v>
      </c>
      <c r="AB270" s="58">
        <v>101.31809633248872</v>
      </c>
      <c r="AC270" s="58">
        <v>101.56692071920484</v>
      </c>
      <c r="AD270" s="58">
        <v>101.81663726077291</v>
      </c>
      <c r="AE270" s="58">
        <v>102.0674986928292</v>
      </c>
      <c r="AF270" s="58">
        <v>102.29715002616379</v>
      </c>
      <c r="AG270" s="58">
        <v>102.5280753592512</v>
      </c>
    </row>
    <row r="271" spans="1:33" x14ac:dyDescent="0.3">
      <c r="B271" t="s">
        <v>325</v>
      </c>
      <c r="C271" s="58">
        <v>73.953000000000003</v>
      </c>
      <c r="D271" s="59">
        <v>75.781999999999996</v>
      </c>
      <c r="E271" s="60">
        <v>78.22399999999999</v>
      </c>
      <c r="F271" s="59">
        <v>80.13421393807343</v>
      </c>
      <c r="G271" s="58">
        <v>81.987702385418515</v>
      </c>
      <c r="H271" s="58">
        <v>83.637633474553496</v>
      </c>
      <c r="I271" s="58">
        <v>84.921394228545552</v>
      </c>
      <c r="J271" s="58">
        <v>85.889471734261761</v>
      </c>
      <c r="K271" s="58">
        <v>86.652435785056994</v>
      </c>
      <c r="L271" s="58">
        <v>87.321361596521683</v>
      </c>
      <c r="M271" s="58">
        <v>87.930017823394081</v>
      </c>
      <c r="N271" s="58">
        <v>88.533321239811329</v>
      </c>
      <c r="O271" s="58">
        <v>89.059555622795983</v>
      </c>
      <c r="P271" s="58">
        <v>89.515624802192761</v>
      </c>
      <c r="Q271" s="58">
        <v>89.620716629248705</v>
      </c>
      <c r="R271" s="58">
        <v>89.704543779081831</v>
      </c>
      <c r="S271" s="58">
        <v>89.773727419644345</v>
      </c>
      <c r="T271" s="58">
        <v>89.833462526455847</v>
      </c>
      <c r="U271" s="58">
        <v>89.887818784530182</v>
      </c>
      <c r="V271" s="58">
        <v>89.924767093400717</v>
      </c>
      <c r="W271" s="58">
        <v>89.964515391726195</v>
      </c>
      <c r="X271" s="58">
        <v>90.011661643046736</v>
      </c>
      <c r="Y271" s="58">
        <v>90.062097606653481</v>
      </c>
      <c r="Z271" s="58">
        <v>90.116772785473344</v>
      </c>
      <c r="AA271" s="58">
        <v>90.26828674755825</v>
      </c>
      <c r="AB271" s="58">
        <v>90.425358910898879</v>
      </c>
      <c r="AC271" s="58">
        <v>90.588181179236685</v>
      </c>
      <c r="AD271" s="58">
        <v>90.756764269432807</v>
      </c>
      <c r="AE271" s="58">
        <v>90.931007998966024</v>
      </c>
      <c r="AF271" s="58">
        <v>91.090637284763915</v>
      </c>
      <c r="AG271" s="58">
        <v>91.255497212688468</v>
      </c>
    </row>
    <row r="272" spans="1:33" x14ac:dyDescent="0.3">
      <c r="B272" t="s">
        <v>310</v>
      </c>
      <c r="C272" s="58">
        <v>10.952</v>
      </c>
      <c r="D272" s="59">
        <v>11.099</v>
      </c>
      <c r="E272" s="60">
        <v>11.327</v>
      </c>
      <c r="F272" s="59">
        <v>12.404721620902309</v>
      </c>
      <c r="G272" s="58">
        <v>12.832940680865194</v>
      </c>
      <c r="H272" s="58">
        <v>13.205745830195552</v>
      </c>
      <c r="I272" s="58">
        <v>13.538392579630885</v>
      </c>
      <c r="J272" s="58">
        <v>13.821332106358065</v>
      </c>
      <c r="K272" s="58">
        <v>14.06286853690967</v>
      </c>
      <c r="L272" s="58">
        <v>14.28522010177052</v>
      </c>
      <c r="M272" s="58">
        <v>14.490982523007599</v>
      </c>
      <c r="N272" s="58">
        <v>14.684181109531254</v>
      </c>
      <c r="O272" s="58">
        <v>14.866933377494185</v>
      </c>
      <c r="P272" s="58">
        <v>15.042088716556311</v>
      </c>
      <c r="Q272" s="58">
        <v>15.203378651626563</v>
      </c>
      <c r="R272" s="58">
        <v>15.36845334482776</v>
      </c>
      <c r="S272" s="58">
        <v>15.538616143073964</v>
      </c>
      <c r="T272" s="58">
        <v>15.715214185602388</v>
      </c>
      <c r="U272" s="58">
        <v>15.89883916406853</v>
      </c>
      <c r="V272" s="58">
        <v>16.073723820469755</v>
      </c>
      <c r="W272" s="58">
        <v>16.248630444104727</v>
      </c>
      <c r="X272" s="58">
        <v>16.433296031027911</v>
      </c>
      <c r="Y272" s="58">
        <v>16.628059747289903</v>
      </c>
      <c r="Z272" s="58">
        <v>16.823799113597957</v>
      </c>
      <c r="AA272" s="58">
        <v>17.010352079877986</v>
      </c>
      <c r="AB272" s="58">
        <v>17.198090594108393</v>
      </c>
      <c r="AC272" s="58">
        <v>17.396954146456917</v>
      </c>
      <c r="AD272" s="58">
        <v>17.607031811383397</v>
      </c>
      <c r="AE272" s="58">
        <v>17.818454059114668</v>
      </c>
      <c r="AF272" s="58">
        <v>18.028519680707042</v>
      </c>
      <c r="AG272" s="58">
        <v>18.239901193078971</v>
      </c>
    </row>
    <row r="273" spans="1:34" x14ac:dyDescent="0.3">
      <c r="B273" t="s">
        <v>123</v>
      </c>
      <c r="C273" s="58">
        <v>4391.5650000000005</v>
      </c>
      <c r="D273" s="59">
        <v>4491.6070000000009</v>
      </c>
      <c r="E273" s="60">
        <v>4588.9049999999997</v>
      </c>
      <c r="F273" s="59">
        <v>4724.2309500359115</v>
      </c>
      <c r="G273" s="58">
        <v>4777.8171586537992</v>
      </c>
      <c r="H273" s="58">
        <v>4835.1521878203366</v>
      </c>
      <c r="I273" s="58">
        <v>4884.144314887677</v>
      </c>
      <c r="J273" s="58">
        <v>4924.3835391280845</v>
      </c>
      <c r="K273" s="58">
        <v>4952.8557075320132</v>
      </c>
      <c r="L273" s="58">
        <v>4989.3803503721274</v>
      </c>
      <c r="M273" s="58">
        <v>5021.4883497041519</v>
      </c>
      <c r="N273" s="58">
        <v>5054.3232457579252</v>
      </c>
      <c r="O273" s="58">
        <v>5076.1159950768788</v>
      </c>
      <c r="P273" s="58">
        <v>5094.5331828651624</v>
      </c>
      <c r="Q273" s="58">
        <v>5118.9607711060562</v>
      </c>
      <c r="R273" s="58">
        <v>5138.9045787013893</v>
      </c>
      <c r="S273" s="58">
        <v>5156.9816379232507</v>
      </c>
      <c r="T273" s="58">
        <v>5172.1748040450721</v>
      </c>
      <c r="U273" s="58">
        <v>5185.0883181565559</v>
      </c>
      <c r="V273" s="58">
        <v>5210.0045442436076</v>
      </c>
      <c r="W273" s="58">
        <v>5233.5693307546235</v>
      </c>
      <c r="X273" s="58">
        <v>5258.9902339872506</v>
      </c>
      <c r="Y273" s="58">
        <v>5274.9623340986454</v>
      </c>
      <c r="Z273" s="58">
        <v>5285.3682971076078</v>
      </c>
      <c r="AA273" s="58">
        <v>5279.9789984743529</v>
      </c>
      <c r="AB273" s="58">
        <v>5287.1399473673118</v>
      </c>
      <c r="AC273" s="58">
        <v>5304.4387401012818</v>
      </c>
      <c r="AD273" s="58">
        <v>5330.1743876194596</v>
      </c>
      <c r="AE273" s="58">
        <v>5370.6188353186808</v>
      </c>
      <c r="AF273" s="58">
        <v>5382.267389589284</v>
      </c>
      <c r="AG273" s="58">
        <v>5393.0092274159178</v>
      </c>
    </row>
    <row r="275" spans="1:34" x14ac:dyDescent="0.3">
      <c r="A275" s="8" t="s">
        <v>326</v>
      </c>
      <c r="B275" s="8"/>
      <c r="C275" s="8"/>
      <c r="D275" s="9"/>
      <c r="E275" s="10"/>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row>
    <row r="276" spans="1:34" x14ac:dyDescent="0.3">
      <c r="B276" t="s">
        <v>302</v>
      </c>
      <c r="C276" s="58">
        <v>193.93170310215081</v>
      </c>
      <c r="D276" s="59">
        <v>212.52747294840691</v>
      </c>
      <c r="E276" s="60">
        <v>212.07483225790156</v>
      </c>
      <c r="F276" s="59">
        <v>244.91593676693529</v>
      </c>
      <c r="G276" s="58">
        <v>203.84454740246036</v>
      </c>
      <c r="H276" s="58">
        <v>210.68443278645836</v>
      </c>
      <c r="I276" s="58">
        <v>210.06717759790195</v>
      </c>
      <c r="J276" s="58">
        <v>208.45164873652155</v>
      </c>
      <c r="K276" s="58">
        <v>204.32688497940708</v>
      </c>
      <c r="L276" s="58">
        <v>209.2573017859591</v>
      </c>
      <c r="M276" s="58">
        <v>208.82968049177825</v>
      </c>
      <c r="N276" s="58">
        <v>211.01846387602558</v>
      </c>
      <c r="O276" s="58">
        <v>206.51734890292349</v>
      </c>
      <c r="P276" s="58">
        <v>206.10049834701059</v>
      </c>
      <c r="Q276" s="58">
        <v>210.80015039603128</v>
      </c>
      <c r="R276" s="58">
        <v>209.25335945840757</v>
      </c>
      <c r="S276" s="58">
        <v>209.15147516995961</v>
      </c>
      <c r="T276" s="58">
        <v>208.46917936426163</v>
      </c>
      <c r="U276" s="58">
        <v>207.83986499406777</v>
      </c>
      <c r="V276" s="58">
        <v>215.86688435258893</v>
      </c>
      <c r="W276" s="58">
        <v>215.50358079180268</v>
      </c>
      <c r="X276" s="58">
        <v>217.33337070063652</v>
      </c>
      <c r="Y276" s="58">
        <v>212.88454301157392</v>
      </c>
      <c r="Z276" s="58">
        <v>210.48739004209472</v>
      </c>
      <c r="AA276" s="58">
        <v>199.70143041661535</v>
      </c>
      <c r="AB276" s="58">
        <v>207.15830582305048</v>
      </c>
      <c r="AC276" s="58">
        <v>213.53627422496928</v>
      </c>
      <c r="AD276" s="58">
        <v>219.37465160190692</v>
      </c>
      <c r="AE276" s="58">
        <v>229.92800861887366</v>
      </c>
      <c r="AF276" s="58">
        <v>213.58644778131375</v>
      </c>
      <c r="AG276" s="58">
        <v>213.52633550380466</v>
      </c>
    </row>
    <row r="277" spans="1:34" x14ac:dyDescent="0.3">
      <c r="B277" t="s">
        <v>306</v>
      </c>
      <c r="C277" s="58">
        <v>46.789493750903006</v>
      </c>
      <c r="D277" s="59">
        <v>55.869951716507188</v>
      </c>
      <c r="E277" s="60">
        <v>51.875961265148646</v>
      </c>
      <c r="F277" s="59">
        <v>60.56206319942612</v>
      </c>
      <c r="G277" s="58">
        <v>50.50826578720033</v>
      </c>
      <c r="H277" s="58">
        <v>47.264597019799012</v>
      </c>
      <c r="I277" s="58">
        <v>44.563989881255637</v>
      </c>
      <c r="J277" s="58">
        <v>42.432765805738313</v>
      </c>
      <c r="K277" s="58">
        <v>40.500711170901496</v>
      </c>
      <c r="L277" s="58">
        <v>42.258548512041074</v>
      </c>
      <c r="M277" s="58">
        <v>41.262830558839553</v>
      </c>
      <c r="N277" s="58">
        <v>40.737912608110946</v>
      </c>
      <c r="O277" s="58">
        <v>39.368586347302909</v>
      </c>
      <c r="P277" s="58">
        <v>38.436946326113073</v>
      </c>
      <c r="Q277" s="58">
        <v>38.521842084387345</v>
      </c>
      <c r="R277" s="58">
        <v>38.249372242866336</v>
      </c>
      <c r="S277" s="58">
        <v>37.943117505717133</v>
      </c>
      <c r="T277" s="58">
        <v>37.414091629274459</v>
      </c>
      <c r="U277" s="58">
        <v>37.167738194635064</v>
      </c>
      <c r="V277" s="58">
        <v>37.417340236483128</v>
      </c>
      <c r="W277" s="58">
        <v>38.415772651893739</v>
      </c>
      <c r="X277" s="58">
        <v>39.003736342431566</v>
      </c>
      <c r="Y277" s="58">
        <v>38.460933953095157</v>
      </c>
      <c r="Z277" s="58">
        <v>37.807569115737543</v>
      </c>
      <c r="AA277" s="58">
        <v>38.813998865153707</v>
      </c>
      <c r="AB277" s="58">
        <v>38.74936168654137</v>
      </c>
      <c r="AC277" s="58">
        <v>39.011062788456123</v>
      </c>
      <c r="AD277" s="58">
        <v>39.271761036613647</v>
      </c>
      <c r="AE277" s="58">
        <v>39.083304941976017</v>
      </c>
      <c r="AF277" s="58">
        <v>39.347744587814169</v>
      </c>
      <c r="AG277" s="58">
        <v>39.192018373804899</v>
      </c>
    </row>
    <row r="278" spans="1:34" x14ac:dyDescent="0.3">
      <c r="B278" t="s">
        <v>307</v>
      </c>
      <c r="C278" s="58">
        <v>12.078818900771001</v>
      </c>
      <c r="D278" s="59">
        <v>14.7975907023564</v>
      </c>
      <c r="E278" s="60">
        <v>14.012421361054226</v>
      </c>
      <c r="F278" s="59">
        <v>8.3081403628181505</v>
      </c>
      <c r="G278" s="58">
        <v>11.325007506282512</v>
      </c>
      <c r="H278" s="58">
        <v>11.195658313355818</v>
      </c>
      <c r="I278" s="58">
        <v>11.084755990169947</v>
      </c>
      <c r="J278" s="58">
        <v>10.976340326480603</v>
      </c>
      <c r="K278" s="58">
        <v>10.848833735876749</v>
      </c>
      <c r="L278" s="58">
        <v>11.035376009333806</v>
      </c>
      <c r="M278" s="58">
        <v>10.886771860234726</v>
      </c>
      <c r="N278" s="58">
        <v>10.807678674442577</v>
      </c>
      <c r="O278" s="58">
        <v>10.727688170040121</v>
      </c>
      <c r="P278" s="58">
        <v>10.564097553259666</v>
      </c>
      <c r="Q278" s="58">
        <v>10.822372074516675</v>
      </c>
      <c r="R278" s="58">
        <v>10.827874438838531</v>
      </c>
      <c r="S278" s="58">
        <v>10.836335418663383</v>
      </c>
      <c r="T278" s="58">
        <v>10.847210649851176</v>
      </c>
      <c r="U278" s="58">
        <v>10.860045976220167</v>
      </c>
      <c r="V278" s="58">
        <v>10.806260508989061</v>
      </c>
      <c r="W278" s="58">
        <v>10.816605884689867</v>
      </c>
      <c r="X278" s="58">
        <v>10.828053409455178</v>
      </c>
      <c r="Y278" s="58">
        <v>10.840373627902631</v>
      </c>
      <c r="Z278" s="58">
        <v>10.85337787566278</v>
      </c>
      <c r="AA278" s="58">
        <v>11.34813043006576</v>
      </c>
      <c r="AB278" s="58">
        <v>11.397682498975222</v>
      </c>
      <c r="AC278" s="58">
        <v>11.447228291588489</v>
      </c>
      <c r="AD278" s="58">
        <v>11.496730174193045</v>
      </c>
      <c r="AE278" s="58">
        <v>11.546158282737023</v>
      </c>
      <c r="AF278" s="58">
        <v>11.526743606463157</v>
      </c>
      <c r="AG278" s="58">
        <v>11.570987506944409</v>
      </c>
    </row>
    <row r="279" spans="1:34" x14ac:dyDescent="0.3">
      <c r="B279" t="s">
        <v>308</v>
      </c>
      <c r="C279" s="58">
        <v>3.6931833139709234</v>
      </c>
      <c r="D279" s="59">
        <v>4.779597229561622</v>
      </c>
      <c r="E279" s="60">
        <v>5.062236173283603</v>
      </c>
      <c r="F279" s="59">
        <v>3.9739864129746851</v>
      </c>
      <c r="G279" s="58">
        <v>4.0848051721532723</v>
      </c>
      <c r="H279" s="58">
        <v>4.0454914596014726</v>
      </c>
      <c r="I279" s="58">
        <v>3.8514038592740327</v>
      </c>
      <c r="J279" s="58">
        <v>3.6817082085210164</v>
      </c>
      <c r="K279" s="58">
        <v>3.5878474922737587</v>
      </c>
      <c r="L279" s="58">
        <v>3.5732261862745589</v>
      </c>
      <c r="M279" s="58">
        <v>3.5767881695221817</v>
      </c>
      <c r="N279" s="58">
        <v>3.6184246103225868</v>
      </c>
      <c r="O279" s="58">
        <v>3.5930933873017361</v>
      </c>
      <c r="P279" s="58">
        <v>3.5664831873079073</v>
      </c>
      <c r="Q279" s="58">
        <v>3.2910047767206962</v>
      </c>
      <c r="R279" s="58">
        <v>3.2834254086216825</v>
      </c>
      <c r="S279" s="58">
        <v>3.2783794132494739</v>
      </c>
      <c r="T279" s="58">
        <v>3.2752746890481319</v>
      </c>
      <c r="U279" s="58">
        <v>3.2741111032551018</v>
      </c>
      <c r="V279" s="58">
        <v>3.2606678864405043</v>
      </c>
      <c r="W279" s="58">
        <v>3.2633889575594952</v>
      </c>
      <c r="X279" s="58">
        <v>3.2697802952232018</v>
      </c>
      <c r="Y279" s="58">
        <v>3.2723418684737684</v>
      </c>
      <c r="Z279" s="58">
        <v>3.2755430590379699</v>
      </c>
      <c r="AA279" s="58">
        <v>3.3604405684630603</v>
      </c>
      <c r="AB279" s="58">
        <v>3.3683902886204451</v>
      </c>
      <c r="AC279" s="58">
        <v>3.376727657974214</v>
      </c>
      <c r="AD279" s="58">
        <v>3.3852458606731308</v>
      </c>
      <c r="AE279" s="58">
        <v>3.3939923102064156</v>
      </c>
      <c r="AF279" s="58">
        <v>3.3850631160607678</v>
      </c>
      <c r="AG279" s="58">
        <v>3.3932819489723016</v>
      </c>
    </row>
    <row r="280" spans="1:34" x14ac:dyDescent="0.3">
      <c r="B280" t="s">
        <v>325</v>
      </c>
      <c r="C280" s="58">
        <v>3.5428760067355354</v>
      </c>
      <c r="D280" s="59">
        <v>3.2064342997110749</v>
      </c>
      <c r="E280" s="60">
        <v>3.7100429630831897</v>
      </c>
      <c r="F280" s="59">
        <v>3.3715748527325835</v>
      </c>
      <c r="G280" s="58">
        <v>3.372206981596328</v>
      </c>
      <c r="H280" s="58">
        <v>3.2554136955503461</v>
      </c>
      <c r="I280" s="58">
        <v>3.0052240164473587</v>
      </c>
      <c r="J280" s="58">
        <v>2.7862286909360838</v>
      </c>
      <c r="K280" s="58">
        <v>2.6471268123914085</v>
      </c>
      <c r="L280" s="58">
        <v>2.5909502014979999</v>
      </c>
      <c r="M280" s="58">
        <v>2.5592300102236836</v>
      </c>
      <c r="N280" s="58">
        <v>2.5694883700412996</v>
      </c>
      <c r="O280" s="58">
        <v>2.5229254784529829</v>
      </c>
      <c r="P280" s="58">
        <v>2.4799855343161799</v>
      </c>
      <c r="Q280" s="58">
        <v>2.2133848025776239</v>
      </c>
      <c r="R280" s="58">
        <v>2.1990762975280393</v>
      </c>
      <c r="S280" s="58">
        <v>2.1894957883516568</v>
      </c>
      <c r="T280" s="58">
        <v>2.1836734534604854</v>
      </c>
      <c r="U280" s="58">
        <v>2.1808433907288181</v>
      </c>
      <c r="V280" s="58">
        <v>2.1683759130792617</v>
      </c>
      <c r="W280" s="58">
        <v>2.1714689949334089</v>
      </c>
      <c r="X280" s="58">
        <v>2.1782635622341715</v>
      </c>
      <c r="Y280" s="58">
        <v>2.1819865609887721</v>
      </c>
      <c r="Z280" s="58">
        <v>2.1865384864421897</v>
      </c>
      <c r="AA280" s="58">
        <v>2.2643940617771157</v>
      </c>
      <c r="AB280" s="58">
        <v>2.2723949889356629</v>
      </c>
      <c r="AC280" s="58">
        <v>2.2806799425344915</v>
      </c>
      <c r="AD280" s="58">
        <v>2.2891102574612181</v>
      </c>
      <c r="AE280" s="58">
        <v>2.2975985195655437</v>
      </c>
      <c r="AF280" s="58">
        <v>2.2901934812814071</v>
      </c>
      <c r="AG280" s="58">
        <v>2.2981286598300623</v>
      </c>
    </row>
    <row r="281" spans="1:34" x14ac:dyDescent="0.3">
      <c r="B281" t="s">
        <v>310</v>
      </c>
      <c r="C281" s="58">
        <v>0.2338463674224894</v>
      </c>
      <c r="D281" s="59">
        <v>0.37675785669704781</v>
      </c>
      <c r="E281" s="60">
        <v>0.4319020532785095</v>
      </c>
      <c r="F281" s="59">
        <v>1.2088648466850507</v>
      </c>
      <c r="G281" s="58">
        <v>0.65798462606247021</v>
      </c>
      <c r="H281" s="58">
        <v>0.61855613591074787</v>
      </c>
      <c r="I281" s="58">
        <v>0.59138899821848434</v>
      </c>
      <c r="J281" s="58">
        <v>0.55486204224869851</v>
      </c>
      <c r="K281" s="58">
        <v>0.52456935920680292</v>
      </c>
      <c r="L281" s="58">
        <v>0.51301909024801051</v>
      </c>
      <c r="M281" s="58">
        <v>0.50333542475534621</v>
      </c>
      <c r="N281" s="58">
        <v>0.49684272909110977</v>
      </c>
      <c r="O281" s="58">
        <v>0.49194225165321881</v>
      </c>
      <c r="P281" s="58">
        <v>0.48932975505519216</v>
      </c>
      <c r="Q281" s="58">
        <v>0.48099537225433298</v>
      </c>
      <c r="R281" s="58">
        <v>0.48797832032429916</v>
      </c>
      <c r="S281" s="58">
        <v>0.49620061861904263</v>
      </c>
      <c r="T281" s="58">
        <v>0.50573039114049378</v>
      </c>
      <c r="U281" s="58">
        <v>0.51592900758224514</v>
      </c>
      <c r="V281" s="58">
        <v>0.51232366649990513</v>
      </c>
      <c r="W281" s="58">
        <v>0.51628068869889865</v>
      </c>
      <c r="X281" s="58">
        <v>0.52886047835157401</v>
      </c>
      <c r="Y281" s="58">
        <v>0.54196033060591697</v>
      </c>
      <c r="Z281" s="58">
        <v>0.54720943667041078</v>
      </c>
      <c r="AA281" s="58">
        <v>0.54348184442942316</v>
      </c>
      <c r="AB281" s="58">
        <v>0.54873195160002897</v>
      </c>
      <c r="AC281" s="58">
        <v>0.56281033644629208</v>
      </c>
      <c r="AD281" s="58">
        <v>0.57721808110923278</v>
      </c>
      <c r="AE281" s="58">
        <v>0.58313868051699824</v>
      </c>
      <c r="AF281" s="58">
        <v>0.58669758783106896</v>
      </c>
      <c r="AG281" s="58">
        <v>0.59259250881206804</v>
      </c>
    </row>
    <row r="282" spans="1:34" x14ac:dyDescent="0.3">
      <c r="B282" t="s">
        <v>123</v>
      </c>
      <c r="C282" s="58">
        <v>260.26992144195373</v>
      </c>
      <c r="D282" s="59">
        <v>291.55780475324019</v>
      </c>
      <c r="E282" s="60">
        <v>287.16739607374979</v>
      </c>
      <c r="F282" s="59">
        <v>322.34056644157187</v>
      </c>
      <c r="G282" s="58">
        <v>273.79281747575527</v>
      </c>
      <c r="H282" s="58">
        <v>277.06414941067578</v>
      </c>
      <c r="I282" s="58">
        <v>273.16394034326737</v>
      </c>
      <c r="J282" s="58">
        <v>268.88355381044624</v>
      </c>
      <c r="K282" s="58">
        <v>262.43597355005733</v>
      </c>
      <c r="L282" s="58">
        <v>269.22842178535456</v>
      </c>
      <c r="M282" s="58">
        <v>267.61863651535373</v>
      </c>
      <c r="N282" s="58">
        <v>269.24881086803407</v>
      </c>
      <c r="O282" s="58">
        <v>263.2215845376744</v>
      </c>
      <c r="P282" s="58">
        <v>261.63734070306259</v>
      </c>
      <c r="Q282" s="58">
        <v>266.12974950648794</v>
      </c>
      <c r="R282" s="58">
        <v>264.30108616658646</v>
      </c>
      <c r="S282" s="58">
        <v>263.89500391456033</v>
      </c>
      <c r="T282" s="58">
        <v>262.69516017703631</v>
      </c>
      <c r="U282" s="58">
        <v>261.83853266648913</v>
      </c>
      <c r="V282" s="58">
        <v>270.03185256408079</v>
      </c>
      <c r="W282" s="58">
        <v>270.68709796957808</v>
      </c>
      <c r="X282" s="58">
        <v>273.14206478833222</v>
      </c>
      <c r="Y282" s="58">
        <v>268.18213935264009</v>
      </c>
      <c r="Z282" s="58">
        <v>265.15762801564563</v>
      </c>
      <c r="AA282" s="58">
        <v>256.03187618650441</v>
      </c>
      <c r="AB282" s="58">
        <v>263.49486723772321</v>
      </c>
      <c r="AC282" s="58">
        <v>270.21478324196892</v>
      </c>
      <c r="AD282" s="58">
        <v>276.3947170119572</v>
      </c>
      <c r="AE282" s="58">
        <v>286.83220135387563</v>
      </c>
      <c r="AF282" s="58">
        <v>270.72289016076428</v>
      </c>
      <c r="AG282" s="58">
        <v>270.57334450216837</v>
      </c>
    </row>
    <row r="285" spans="1:34" s="11" customFormat="1" ht="19.5" customHeight="1" x14ac:dyDescent="0.35">
      <c r="A285" s="12" t="s">
        <v>327</v>
      </c>
      <c r="B285" s="13"/>
      <c r="E285" s="14"/>
    </row>
    <row r="287" spans="1:34" x14ac:dyDescent="0.3">
      <c r="A287" s="8" t="s">
        <v>328</v>
      </c>
      <c r="B287" s="8"/>
      <c r="C287" s="8">
        <v>2020</v>
      </c>
      <c r="D287" s="9">
        <v>2021</v>
      </c>
      <c r="E287" s="10">
        <v>2022</v>
      </c>
      <c r="F287" s="8">
        <v>2023</v>
      </c>
      <c r="G287" s="8">
        <v>2024</v>
      </c>
      <c r="H287" s="8">
        <v>2025</v>
      </c>
      <c r="I287" s="8">
        <v>2026</v>
      </c>
      <c r="J287" s="8">
        <v>2027</v>
      </c>
      <c r="K287" s="8">
        <v>2028</v>
      </c>
      <c r="L287" s="8">
        <v>2029</v>
      </c>
      <c r="M287" s="8">
        <v>2030</v>
      </c>
      <c r="N287" s="8">
        <v>2031</v>
      </c>
      <c r="O287" s="8">
        <v>2032</v>
      </c>
      <c r="P287" s="8">
        <v>2033</v>
      </c>
      <c r="Q287" s="8">
        <v>2034</v>
      </c>
      <c r="R287" s="8">
        <v>2035</v>
      </c>
      <c r="S287" s="8">
        <v>2036</v>
      </c>
      <c r="T287" s="8">
        <v>2037</v>
      </c>
      <c r="U287" s="8">
        <v>2038</v>
      </c>
      <c r="V287" s="8">
        <v>2039</v>
      </c>
      <c r="W287" s="8">
        <v>2040</v>
      </c>
      <c r="X287" s="8">
        <v>2041</v>
      </c>
      <c r="Y287" s="8">
        <v>2042</v>
      </c>
      <c r="Z287" s="8">
        <v>2043</v>
      </c>
      <c r="AA287" s="8">
        <v>2044</v>
      </c>
      <c r="AB287" s="8">
        <v>2045</v>
      </c>
      <c r="AC287" s="8">
        <v>2046</v>
      </c>
      <c r="AD287" s="8">
        <v>2047</v>
      </c>
      <c r="AE287" s="8">
        <v>2048</v>
      </c>
      <c r="AF287" s="8">
        <v>2049</v>
      </c>
      <c r="AG287" s="8">
        <v>2050</v>
      </c>
    </row>
    <row r="288" spans="1:34" x14ac:dyDescent="0.3">
      <c r="A288" t="s">
        <v>158</v>
      </c>
      <c r="B288" t="s">
        <v>123</v>
      </c>
      <c r="C288" s="28">
        <v>21713.130009633169</v>
      </c>
      <c r="D288" s="31">
        <v>21542.242017403707</v>
      </c>
      <c r="E288" s="29">
        <v>21462.145482953547</v>
      </c>
      <c r="F288" s="31">
        <v>21197.371037332487</v>
      </c>
      <c r="G288" s="28">
        <v>21198.039889462354</v>
      </c>
      <c r="H288" s="28">
        <v>20985.207746824399</v>
      </c>
      <c r="I288" s="28">
        <v>20876.139800543766</v>
      </c>
      <c r="J288" s="28">
        <v>20843.118079962427</v>
      </c>
      <c r="K288" s="28">
        <v>20877.830473681668</v>
      </c>
      <c r="L288" s="28">
        <v>20831.981781779683</v>
      </c>
      <c r="M288" s="28">
        <v>20701.916867514195</v>
      </c>
      <c r="N288" s="28">
        <v>20067.415047497096</v>
      </c>
      <c r="O288" s="28">
        <v>19498.252257361641</v>
      </c>
      <c r="P288" s="28">
        <v>18824.795165276886</v>
      </c>
      <c r="Q288" s="28">
        <v>18241.455419716251</v>
      </c>
      <c r="R288" s="28">
        <v>17655.414506899957</v>
      </c>
      <c r="S288" s="28">
        <v>17411.834833276938</v>
      </c>
      <c r="T288" s="28">
        <v>17164.102149753922</v>
      </c>
      <c r="U288" s="28">
        <v>16947.008479758566</v>
      </c>
      <c r="V288" s="28">
        <v>16727.696993346537</v>
      </c>
      <c r="W288" s="28">
        <v>16506.02856527007</v>
      </c>
      <c r="X288" s="28">
        <v>16518.292669378836</v>
      </c>
      <c r="Y288" s="28">
        <v>16529.520564740116</v>
      </c>
      <c r="Z288" s="28">
        <v>16540.010623454258</v>
      </c>
      <c r="AA288" s="28">
        <v>16549.58810508213</v>
      </c>
      <c r="AB288" s="28">
        <v>16558.534669105462</v>
      </c>
      <c r="AC288" s="28">
        <v>16594.654778564396</v>
      </c>
      <c r="AD288" s="28">
        <v>16630.322672317223</v>
      </c>
      <c r="AE288" s="28">
        <v>16665.218689238929</v>
      </c>
      <c r="AF288" s="28">
        <v>16699.471107379049</v>
      </c>
      <c r="AG288" s="28">
        <v>16733.306582709542</v>
      </c>
      <c r="AH288" s="7"/>
    </row>
    <row r="289" spans="1:34" x14ac:dyDescent="0.3">
      <c r="B289" t="s">
        <v>329</v>
      </c>
      <c r="C289" s="28">
        <v>15875.056279181597</v>
      </c>
      <c r="D289" s="31">
        <v>15841.439999052163</v>
      </c>
      <c r="E289" s="29">
        <v>15833.16</v>
      </c>
      <c r="F289" s="31">
        <v>15599.703925933802</v>
      </c>
      <c r="G289" s="28">
        <v>15489.015039080456</v>
      </c>
      <c r="H289" s="28">
        <v>15328.12976959831</v>
      </c>
      <c r="I289" s="28">
        <v>15246.682461590321</v>
      </c>
      <c r="J289" s="28">
        <v>15225.359080808672</v>
      </c>
      <c r="K289" s="28">
        <v>15269.652437776131</v>
      </c>
      <c r="L289" s="28">
        <v>15245.222431266107</v>
      </c>
      <c r="M289" s="28">
        <v>15122.741333552747</v>
      </c>
      <c r="N289" s="28">
        <v>14497.249745693987</v>
      </c>
      <c r="O289" s="28">
        <v>13944.143410643286</v>
      </c>
      <c r="P289" s="28">
        <v>13286.376752112306</v>
      </c>
      <c r="Q289" s="28">
        <v>12712.501309123067</v>
      </c>
      <c r="R289" s="28">
        <v>12136.35782859742</v>
      </c>
      <c r="S289" s="28">
        <v>11883.992795071917</v>
      </c>
      <c r="T289" s="28">
        <v>11638.990552279507</v>
      </c>
      <c r="U289" s="28">
        <v>11412.337792725495</v>
      </c>
      <c r="V289" s="28">
        <v>11183.459350074841</v>
      </c>
      <c r="W289" s="28">
        <v>10952.569325432074</v>
      </c>
      <c r="X289" s="28">
        <v>10955.625940434256</v>
      </c>
      <c r="Y289" s="28">
        <v>10958.066933193848</v>
      </c>
      <c r="Z289" s="28">
        <v>10959.867753322345</v>
      </c>
      <c r="AA289" s="28">
        <v>10961.083645289456</v>
      </c>
      <c r="AB289" s="28">
        <v>10961.607968770528</v>
      </c>
      <c r="AC289" s="28">
        <v>10989.706937289555</v>
      </c>
      <c r="AD289" s="28">
        <v>11017.349805371474</v>
      </c>
      <c r="AE289" s="28">
        <v>11044.57169684106</v>
      </c>
      <c r="AF289" s="28">
        <v>11071.265669622086</v>
      </c>
      <c r="AG289" s="28">
        <v>11097.094470394228</v>
      </c>
      <c r="AH289" s="7"/>
    </row>
    <row r="290" spans="1:34" x14ac:dyDescent="0.3">
      <c r="B290" t="s">
        <v>330</v>
      </c>
      <c r="C290" s="28">
        <v>1616.2353830552174</v>
      </c>
      <c r="D290" s="31">
        <v>1612.6810238612081</v>
      </c>
      <c r="E290" s="29">
        <v>1611.5354225512938</v>
      </c>
      <c r="F290" s="31">
        <v>1588.5224718144757</v>
      </c>
      <c r="G290" s="28">
        <v>1579.6163796189489</v>
      </c>
      <c r="H290" s="28">
        <v>1562.4990530019422</v>
      </c>
      <c r="I290" s="28">
        <v>1554.4256860912135</v>
      </c>
      <c r="J290" s="28">
        <v>1552.8710896977116</v>
      </c>
      <c r="K290" s="28">
        <v>1545.7184424974296</v>
      </c>
      <c r="L290" s="28">
        <v>1545.3800942665282</v>
      </c>
      <c r="M290" s="28">
        <v>1547.6588990874084</v>
      </c>
      <c r="N290" s="28">
        <v>1547.5636598825479</v>
      </c>
      <c r="O290" s="28">
        <v>1537.0676860194917</v>
      </c>
      <c r="P290" s="28">
        <v>1534.2470108847676</v>
      </c>
      <c r="Q290" s="28">
        <v>1533.7885738582734</v>
      </c>
      <c r="R290" s="28">
        <v>1533.1828931183954</v>
      </c>
      <c r="S290" s="28">
        <v>1541.7502743336102</v>
      </c>
      <c r="T290" s="28">
        <v>1544.5752417136189</v>
      </c>
      <c r="U290" s="28">
        <v>1549.8607683108278</v>
      </c>
      <c r="V290" s="28">
        <v>1555.0501416091458</v>
      </c>
      <c r="W290" s="28">
        <v>1560.0588639134719</v>
      </c>
      <c r="X290" s="28">
        <v>1565.1858460138101</v>
      </c>
      <c r="Y290" s="28">
        <v>1570.1354446117132</v>
      </c>
      <c r="Z290" s="28">
        <v>1575.0081105135866</v>
      </c>
      <c r="AA290" s="28">
        <v>1579.7038539645812</v>
      </c>
      <c r="AB290" s="28">
        <v>1584.5300572990436</v>
      </c>
      <c r="AC290" s="28">
        <v>1589.181788990923</v>
      </c>
      <c r="AD290" s="28">
        <v>1593.7615700182964</v>
      </c>
      <c r="AE290" s="28">
        <v>1598.1637415619502</v>
      </c>
      <c r="AF290" s="28">
        <v>1602.7057419881119</v>
      </c>
      <c r="AG290" s="28">
        <v>1606.9389692721008</v>
      </c>
      <c r="AH290" s="7"/>
    </row>
    <row r="291" spans="1:34" x14ac:dyDescent="0.3">
      <c r="B291" t="s">
        <v>331</v>
      </c>
      <c r="C291" s="28">
        <v>2475.9797648158051</v>
      </c>
      <c r="D291" s="31">
        <v>2476.6881176145803</v>
      </c>
      <c r="E291" s="29">
        <v>2565.656455081843</v>
      </c>
      <c r="F291" s="31">
        <v>2487.1184722034354</v>
      </c>
      <c r="G291" s="28">
        <v>2471.3112742406697</v>
      </c>
      <c r="H291" s="28">
        <v>2448.1707356838574</v>
      </c>
      <c r="I291" s="28">
        <v>2434.2877348973511</v>
      </c>
      <c r="J291" s="28">
        <v>2428.402653989137</v>
      </c>
      <c r="K291" s="28">
        <v>2433.7411967611115</v>
      </c>
      <c r="L291" s="28">
        <v>2429.9729912015309</v>
      </c>
      <c r="M291" s="28">
        <v>2430.0963997479889</v>
      </c>
      <c r="N291" s="28">
        <v>2431.1085105478396</v>
      </c>
      <c r="O291" s="28">
        <v>2435.2775744834221</v>
      </c>
      <c r="P291" s="28">
        <v>2431.8598758719986</v>
      </c>
      <c r="Q291" s="28">
        <v>2432.3692492999903</v>
      </c>
      <c r="R291" s="28">
        <v>2432.678854923483</v>
      </c>
      <c r="S291" s="28">
        <v>2439.1550081283749</v>
      </c>
      <c r="T291" s="28">
        <v>2439.9793469468582</v>
      </c>
      <c r="U291" s="28">
        <v>2444.9810451339958</v>
      </c>
      <c r="V291" s="28">
        <v>2450.016451732</v>
      </c>
      <c r="W291" s="28">
        <v>2454.9719733957477</v>
      </c>
      <c r="X291" s="28">
        <v>2459.7507185911631</v>
      </c>
      <c r="Y291" s="28">
        <v>2464.4568757187531</v>
      </c>
      <c r="Z291" s="28">
        <v>2469.0598630694703</v>
      </c>
      <c r="AA291" s="28">
        <v>2473.6102149232993</v>
      </c>
      <c r="AB291" s="28">
        <v>2477.9705989135473</v>
      </c>
      <c r="AC291" s="28">
        <v>2482.2831834439407</v>
      </c>
      <c r="AD291" s="28">
        <v>2486.5024529861471</v>
      </c>
      <c r="AE291" s="28">
        <v>2490.6864744477843</v>
      </c>
      <c r="AF291" s="28">
        <v>2494.6628443792583</v>
      </c>
      <c r="AG291" s="28">
        <v>2499.3563700975874</v>
      </c>
      <c r="AH291" s="7"/>
    </row>
    <row r="292" spans="1:34" x14ac:dyDescent="0.3">
      <c r="B292" t="s">
        <v>332</v>
      </c>
      <c r="C292" s="28">
        <v>1107.5030559412014</v>
      </c>
      <c r="D292" s="31">
        <v>1001.7212587222099</v>
      </c>
      <c r="E292" s="29">
        <v>893.78519845993742</v>
      </c>
      <c r="F292" s="31">
        <v>876.32260636623391</v>
      </c>
      <c r="G292" s="28">
        <v>1004.8081208855476</v>
      </c>
      <c r="H292" s="28">
        <v>995.71598223926935</v>
      </c>
      <c r="I292" s="28">
        <v>990.42733319044407</v>
      </c>
      <c r="J292" s="28">
        <v>986.20935784759308</v>
      </c>
      <c r="K292" s="28">
        <v>979.80526139465815</v>
      </c>
      <c r="L292" s="28">
        <v>966.38932179309825</v>
      </c>
      <c r="M292" s="28">
        <v>958.3701867575636</v>
      </c>
      <c r="N292" s="28">
        <v>950.35894570025994</v>
      </c>
      <c r="O292" s="28">
        <v>942.64809841561544</v>
      </c>
      <c r="P292" s="28">
        <v>935.22627165822348</v>
      </c>
      <c r="Q292" s="28">
        <v>927.73841388245944</v>
      </c>
      <c r="R292" s="28">
        <v>920.1989851258021</v>
      </c>
      <c r="S292" s="28">
        <v>915.99936977110906</v>
      </c>
      <c r="T292" s="28">
        <v>911.70301788199731</v>
      </c>
      <c r="U292" s="28">
        <v>911.13109099845099</v>
      </c>
      <c r="V292" s="28">
        <v>910.60614907839908</v>
      </c>
      <c r="W292" s="28">
        <v>910.02997316125925</v>
      </c>
      <c r="X292" s="28">
        <v>909.47305692926454</v>
      </c>
      <c r="Y292" s="28">
        <v>908.79687972974489</v>
      </c>
      <c r="Z292" s="28">
        <v>908.17418953426125</v>
      </c>
      <c r="AA292" s="28">
        <v>907.50157875100797</v>
      </c>
      <c r="AB292" s="28">
        <v>906.88580814941099</v>
      </c>
      <c r="AC292" s="28">
        <v>906.14882232192099</v>
      </c>
      <c r="AD292" s="28">
        <v>905.53848285731453</v>
      </c>
      <c r="AE292" s="28">
        <v>904.82811680701093</v>
      </c>
      <c r="AF292" s="28">
        <v>904.07484379928326</v>
      </c>
      <c r="AG292" s="28">
        <v>903.35425702334442</v>
      </c>
      <c r="AH292" s="7"/>
    </row>
    <row r="293" spans="1:34" x14ac:dyDescent="0.3">
      <c r="B293" t="s">
        <v>333</v>
      </c>
      <c r="C293" s="28">
        <v>364.13118876565466</v>
      </c>
      <c r="D293" s="31">
        <v>371.54502783817583</v>
      </c>
      <c r="E293" s="29">
        <v>259.57736522062635</v>
      </c>
      <c r="F293" s="31">
        <v>347.27251937469441</v>
      </c>
      <c r="G293" s="28">
        <v>354.85803399688638</v>
      </c>
      <c r="H293" s="28">
        <v>352.26116466117196</v>
      </c>
      <c r="I293" s="28">
        <v>351.90417114199369</v>
      </c>
      <c r="J293" s="28">
        <v>351.88334162924389</v>
      </c>
      <c r="K293" s="28">
        <v>350.54045774878938</v>
      </c>
      <c r="L293" s="28">
        <v>346.66187148954197</v>
      </c>
      <c r="M293" s="28">
        <v>344.7128034737587</v>
      </c>
      <c r="N293" s="28">
        <v>342.81370773404529</v>
      </c>
      <c r="O293" s="28">
        <v>340.80951271911874</v>
      </c>
      <c r="P293" s="28">
        <v>338.79105245735724</v>
      </c>
      <c r="Q293" s="28">
        <v>336.77239387767946</v>
      </c>
      <c r="R293" s="28">
        <v>334.7161929313778</v>
      </c>
      <c r="S293" s="28">
        <v>332.6592219682708</v>
      </c>
      <c r="T293" s="28">
        <v>330.57381009984209</v>
      </c>
      <c r="U293" s="28">
        <v>330.41130668560504</v>
      </c>
      <c r="V293" s="28">
        <v>330.26854507105372</v>
      </c>
      <c r="W293" s="28">
        <v>330.08918356611667</v>
      </c>
      <c r="X293" s="28">
        <v>329.931935353673</v>
      </c>
      <c r="Y293" s="28">
        <v>329.72165256369379</v>
      </c>
      <c r="Z293" s="28">
        <v>329.53894284044918</v>
      </c>
      <c r="AA293" s="28">
        <v>329.30702852205786</v>
      </c>
      <c r="AB293" s="28">
        <v>329.13776262375296</v>
      </c>
      <c r="AC293" s="28">
        <v>328.91060375069867</v>
      </c>
      <c r="AD293" s="28">
        <v>328.72607928759663</v>
      </c>
      <c r="AE293" s="28">
        <v>328.50408596184121</v>
      </c>
      <c r="AF293" s="28">
        <v>328.27814385581593</v>
      </c>
      <c r="AG293" s="28">
        <v>328.0608309807738</v>
      </c>
      <c r="AH293" s="7"/>
    </row>
    <row r="294" spans="1:34" x14ac:dyDescent="0.3">
      <c r="B294" t="s">
        <v>334</v>
      </c>
      <c r="C294" s="28">
        <v>274.22433787369482</v>
      </c>
      <c r="D294" s="31">
        <v>238.16659031537003</v>
      </c>
      <c r="E294" s="29">
        <v>298.43104163984685</v>
      </c>
      <c r="F294" s="31">
        <v>298.43104163984685</v>
      </c>
      <c r="G294" s="28">
        <v>298.43104163984685</v>
      </c>
      <c r="H294" s="28">
        <v>298.43104163984685</v>
      </c>
      <c r="I294" s="28">
        <v>298.41241363244114</v>
      </c>
      <c r="J294" s="28">
        <v>298.39255599006952</v>
      </c>
      <c r="K294" s="28">
        <v>298.37267750354908</v>
      </c>
      <c r="L294" s="28">
        <v>298.35507176287632</v>
      </c>
      <c r="M294" s="28">
        <v>298.33724489473008</v>
      </c>
      <c r="N294" s="28">
        <v>298.32047793841861</v>
      </c>
      <c r="O294" s="28">
        <v>298.3059750807098</v>
      </c>
      <c r="P294" s="28">
        <v>298.29420229223513</v>
      </c>
      <c r="Q294" s="28">
        <v>298.28547967478318</v>
      </c>
      <c r="R294" s="28">
        <v>298.27975220347656</v>
      </c>
      <c r="S294" s="28">
        <v>298.2781640036568</v>
      </c>
      <c r="T294" s="28">
        <v>298.28018083210048</v>
      </c>
      <c r="U294" s="28">
        <v>298.28647590419024</v>
      </c>
      <c r="V294" s="28">
        <v>298.29635578109668</v>
      </c>
      <c r="W294" s="28">
        <v>298.30924580139754</v>
      </c>
      <c r="X294" s="28">
        <v>298.32517205667114</v>
      </c>
      <c r="Y294" s="28">
        <v>298.34277892236099</v>
      </c>
      <c r="Z294" s="28">
        <v>298.36176417414657</v>
      </c>
      <c r="AA294" s="28">
        <v>298.38178363172659</v>
      </c>
      <c r="AB294" s="28">
        <v>298.40247334917814</v>
      </c>
      <c r="AC294" s="28">
        <v>298.42344276735679</v>
      </c>
      <c r="AD294" s="28">
        <v>298.44428179639624</v>
      </c>
      <c r="AE294" s="28">
        <v>298.46457361928111</v>
      </c>
      <c r="AF294" s="28">
        <v>298.48386373449495</v>
      </c>
      <c r="AG294" s="28">
        <v>298.50168494151131</v>
      </c>
      <c r="AH294" s="7"/>
    </row>
    <row r="295" spans="1:34" x14ac:dyDescent="0.3">
      <c r="A295" t="s">
        <v>335</v>
      </c>
      <c r="B295" t="s">
        <v>123</v>
      </c>
      <c r="C295" s="28">
        <v>19274.708528261228</v>
      </c>
      <c r="D295" s="31">
        <v>18918.895953797641</v>
      </c>
      <c r="E295" s="29">
        <v>18232.606083947001</v>
      </c>
      <c r="F295" s="31">
        <v>17773.425195620621</v>
      </c>
      <c r="G295" s="28">
        <v>17278.43591438486</v>
      </c>
      <c r="H295" s="28">
        <v>17096.483085283555</v>
      </c>
      <c r="I295" s="28">
        <v>16976.521934914199</v>
      </c>
      <c r="J295" s="28">
        <v>16830.688112205247</v>
      </c>
      <c r="K295" s="28">
        <v>16783.406027769855</v>
      </c>
      <c r="L295" s="28">
        <v>16679.952420404607</v>
      </c>
      <c r="M295" s="28">
        <v>16620.683710390716</v>
      </c>
      <c r="N295" s="28">
        <v>16529.936913976304</v>
      </c>
      <c r="O295" s="28">
        <v>16489.773648007431</v>
      </c>
      <c r="P295" s="28">
        <v>16327.886881980823</v>
      </c>
      <c r="Q295" s="28">
        <v>16186.795270149292</v>
      </c>
      <c r="R295" s="28">
        <v>16062.14057532253</v>
      </c>
      <c r="S295" s="28">
        <v>16018.310636625636</v>
      </c>
      <c r="T295" s="28">
        <v>15911.748656452639</v>
      </c>
      <c r="U295" s="28">
        <v>15803.545344556169</v>
      </c>
      <c r="V295" s="28">
        <v>15692.960353755108</v>
      </c>
      <c r="W295" s="28">
        <v>15575.552456347525</v>
      </c>
      <c r="X295" s="28">
        <v>15480.58183552357</v>
      </c>
      <c r="Y295" s="28">
        <v>15378.097314996294</v>
      </c>
      <c r="Z295" s="28">
        <v>15275.753904541658</v>
      </c>
      <c r="AA295" s="28">
        <v>15173.571512585071</v>
      </c>
      <c r="AB295" s="28">
        <v>15080.278243594552</v>
      </c>
      <c r="AC295" s="28">
        <v>15006.981337077725</v>
      </c>
      <c r="AD295" s="28">
        <v>14933.916892398283</v>
      </c>
      <c r="AE295" s="28">
        <v>14861.070383357739</v>
      </c>
      <c r="AF295" s="28">
        <v>14771.040898939769</v>
      </c>
      <c r="AG295" s="28">
        <v>14673.790119704285</v>
      </c>
      <c r="AH295" s="7"/>
    </row>
    <row r="296" spans="1:34" x14ac:dyDescent="0.3">
      <c r="B296" t="s">
        <v>329</v>
      </c>
      <c r="C296" s="28">
        <v>16655.934086564135</v>
      </c>
      <c r="D296" s="31">
        <v>16384.674068252309</v>
      </c>
      <c r="E296" s="29">
        <v>15777.16</v>
      </c>
      <c r="F296" s="31">
        <v>15367.658910545857</v>
      </c>
      <c r="G296" s="28">
        <v>14895.638114018533</v>
      </c>
      <c r="H296" s="28">
        <v>14725.938252059606</v>
      </c>
      <c r="I296" s="28">
        <v>14622.206637509902</v>
      </c>
      <c r="J296" s="28">
        <v>14494.903292111485</v>
      </c>
      <c r="K296" s="28">
        <v>14457.211201688937</v>
      </c>
      <c r="L296" s="28">
        <v>14362.179362143173</v>
      </c>
      <c r="M296" s="28">
        <v>14315.189171331896</v>
      </c>
      <c r="N296" s="28">
        <v>14239.729176698949</v>
      </c>
      <c r="O296" s="28">
        <v>14209.406016487796</v>
      </c>
      <c r="P296" s="28">
        <v>14068.940732358655</v>
      </c>
      <c r="Q296" s="28">
        <v>13944.575720152732</v>
      </c>
      <c r="R296" s="28">
        <v>13837.580221467695</v>
      </c>
      <c r="S296" s="28">
        <v>13802.055670202981</v>
      </c>
      <c r="T296" s="28">
        <v>13709.423954211781</v>
      </c>
      <c r="U296" s="28">
        <v>13614.745377422663</v>
      </c>
      <c r="V296" s="28">
        <v>13518.064248604172</v>
      </c>
      <c r="W296" s="28">
        <v>13412.390272497107</v>
      </c>
      <c r="X296" s="28">
        <v>13328.856736796753</v>
      </c>
      <c r="Y296" s="28">
        <v>13239.174433057929</v>
      </c>
      <c r="Z296" s="28">
        <v>13149.759611861473</v>
      </c>
      <c r="AA296" s="28">
        <v>13060.688943622767</v>
      </c>
      <c r="AB296" s="28">
        <v>12978.367429612992</v>
      </c>
      <c r="AC296" s="28">
        <v>12914.4307532165</v>
      </c>
      <c r="AD296" s="28">
        <v>12850.851528805189</v>
      </c>
      <c r="AE296" s="28">
        <v>12787.637320994225</v>
      </c>
      <c r="AF296" s="28">
        <v>12708.330974138455</v>
      </c>
      <c r="AG296" s="28">
        <v>12623.098099361945</v>
      </c>
      <c r="AH296" s="7"/>
    </row>
    <row r="297" spans="1:34" x14ac:dyDescent="0.3">
      <c r="B297" t="s">
        <v>330</v>
      </c>
      <c r="C297" s="28">
        <v>204.14274752502459</v>
      </c>
      <c r="D297" s="31">
        <v>201.04406766058949</v>
      </c>
      <c r="E297" s="29">
        <v>188.50458930338084</v>
      </c>
      <c r="F297" s="31">
        <v>188.5395216541219</v>
      </c>
      <c r="G297" s="28">
        <v>183.03760463954262</v>
      </c>
      <c r="H297" s="28">
        <v>180.45287282955641</v>
      </c>
      <c r="I297" s="28">
        <v>179.17013029276117</v>
      </c>
      <c r="J297" s="28">
        <v>177.72686289951949</v>
      </c>
      <c r="K297" s="28">
        <v>177.56341621912253</v>
      </c>
      <c r="L297" s="28">
        <v>176.38911278458352</v>
      </c>
      <c r="M297" s="28">
        <v>175.8528220761375</v>
      </c>
      <c r="N297" s="28">
        <v>174.9978817562436</v>
      </c>
      <c r="O297" s="28">
        <v>174.7929730502764</v>
      </c>
      <c r="P297" s="28">
        <v>173.04958017406022</v>
      </c>
      <c r="Q297" s="28">
        <v>171.94314102499609</v>
      </c>
      <c r="R297" s="28">
        <v>170.75207230613699</v>
      </c>
      <c r="S297" s="28">
        <v>170.50925322444965</v>
      </c>
      <c r="T297" s="28">
        <v>169.34172352428462</v>
      </c>
      <c r="U297" s="28">
        <v>168.25598897808641</v>
      </c>
      <c r="V297" s="28">
        <v>167.14489199752876</v>
      </c>
      <c r="W297" s="28">
        <v>166.37512980635785</v>
      </c>
      <c r="X297" s="28">
        <v>165.31567133092972</v>
      </c>
      <c r="Y297" s="28">
        <v>164.2861332621269</v>
      </c>
      <c r="Z297" s="28">
        <v>163.25852691473085</v>
      </c>
      <c r="AA297" s="28">
        <v>162.33171304526908</v>
      </c>
      <c r="AB297" s="28">
        <v>161.27656189683026</v>
      </c>
      <c r="AC297" s="28">
        <v>160.55196078135086</v>
      </c>
      <c r="AD297" s="28">
        <v>159.82742196264337</v>
      </c>
      <c r="AE297" s="28">
        <v>159.20714476262074</v>
      </c>
      <c r="AF297" s="28">
        <v>158.17388603754054</v>
      </c>
      <c r="AG297" s="28">
        <v>157.168115046157</v>
      </c>
      <c r="AH297" s="7"/>
    </row>
    <row r="298" spans="1:34" x14ac:dyDescent="0.3">
      <c r="B298" t="s">
        <v>331</v>
      </c>
      <c r="C298" s="28">
        <v>1766.4051005097085</v>
      </c>
      <c r="D298" s="31">
        <v>1734.9443575856233</v>
      </c>
      <c r="E298" s="29">
        <v>1733.7850895367981</v>
      </c>
      <c r="F298" s="31">
        <v>1659.7898153061658</v>
      </c>
      <c r="G298" s="28">
        <v>1609.0826162273111</v>
      </c>
      <c r="H298" s="28">
        <v>1592.63467201003</v>
      </c>
      <c r="I298" s="28">
        <v>1581.3173060722443</v>
      </c>
      <c r="J298" s="28">
        <v>1569.1023311950537</v>
      </c>
      <c r="K298" s="28">
        <v>1567.0586812879535</v>
      </c>
      <c r="L298" s="28">
        <v>1558.443486685255</v>
      </c>
      <c r="M298" s="28">
        <v>1553.6106571714281</v>
      </c>
      <c r="N298" s="28">
        <v>1545.7175458103461</v>
      </c>
      <c r="O298" s="28">
        <v>1542.2690796623131</v>
      </c>
      <c r="P298" s="28">
        <v>1528.4503029108389</v>
      </c>
      <c r="Q298" s="28">
        <v>1518.5250815928739</v>
      </c>
      <c r="R298" s="28">
        <v>1507.6287806653386</v>
      </c>
      <c r="S298" s="28">
        <v>1503.8589527040715</v>
      </c>
      <c r="T298" s="28">
        <v>1495.0723089343132</v>
      </c>
      <c r="U298" s="28">
        <v>1485.3303404967787</v>
      </c>
      <c r="V298" s="28">
        <v>1475.1486691856546</v>
      </c>
      <c r="W298" s="28">
        <v>1466.770603754117</v>
      </c>
      <c r="X298" s="28">
        <v>1458.916643325068</v>
      </c>
      <c r="Y298" s="28">
        <v>1449.6822880948773</v>
      </c>
      <c r="Z298" s="28">
        <v>1440.2534721821153</v>
      </c>
      <c r="AA298" s="28">
        <v>1430.5379223187963</v>
      </c>
      <c r="AB298" s="28">
        <v>1422.6996031310553</v>
      </c>
      <c r="AC298" s="28">
        <v>1416.170649350544</v>
      </c>
      <c r="AD298" s="28">
        <v>1409.432927198726</v>
      </c>
      <c r="AE298" s="28">
        <v>1402.4622289870617</v>
      </c>
      <c r="AF298" s="28">
        <v>1394.8038899366775</v>
      </c>
      <c r="AG298" s="28">
        <v>1385.7546226442148</v>
      </c>
      <c r="AH298" s="7"/>
    </row>
    <row r="299" spans="1:34" x14ac:dyDescent="0.3">
      <c r="B299" t="s">
        <v>332</v>
      </c>
      <c r="C299" s="28">
        <v>410.50872784527206</v>
      </c>
      <c r="D299" s="31">
        <v>371.28378551134642</v>
      </c>
      <c r="E299" s="29">
        <v>326.51108616500494</v>
      </c>
      <c r="F299" s="31">
        <v>319.14608875749957</v>
      </c>
      <c r="G299" s="28">
        <v>353.88214993754241</v>
      </c>
      <c r="H299" s="28">
        <v>358.72892484207034</v>
      </c>
      <c r="I299" s="28">
        <v>355.65152595313759</v>
      </c>
      <c r="J299" s="28">
        <v>351.67325001474524</v>
      </c>
      <c r="K299" s="28">
        <v>345.99215285867109</v>
      </c>
      <c r="L299" s="28">
        <v>346.76090894796278</v>
      </c>
      <c r="M299" s="28">
        <v>341.4373823244498</v>
      </c>
      <c r="N299" s="28">
        <v>336.37724541064694</v>
      </c>
      <c r="O299" s="28">
        <v>331.63362046007057</v>
      </c>
      <c r="P299" s="28">
        <v>327.16260735280298</v>
      </c>
      <c r="Q299" s="28">
        <v>322.80725748133699</v>
      </c>
      <c r="R299" s="28">
        <v>318.54806163897473</v>
      </c>
      <c r="S299" s="28">
        <v>315.53445443941683</v>
      </c>
      <c r="T299" s="28">
        <v>312.74923982034386</v>
      </c>
      <c r="U299" s="28">
        <v>310.75693385732626</v>
      </c>
      <c r="V299" s="28">
        <v>308.82616537583533</v>
      </c>
      <c r="W299" s="28">
        <v>306.9175076607761</v>
      </c>
      <c r="X299" s="28">
        <v>305.0501836396603</v>
      </c>
      <c r="Y299" s="28">
        <v>303.17415402773702</v>
      </c>
      <c r="Z299" s="28">
        <v>301.34439359741702</v>
      </c>
      <c r="AA299" s="28">
        <v>299.52405039566372</v>
      </c>
      <c r="AB299" s="28">
        <v>297.98036993757563</v>
      </c>
      <c r="AC299" s="28">
        <v>296.41923495617817</v>
      </c>
      <c r="AD299" s="28">
        <v>294.92043974692336</v>
      </c>
      <c r="AE299" s="28">
        <v>293.40867287661359</v>
      </c>
      <c r="AF299" s="28">
        <v>291.90168032827677</v>
      </c>
      <c r="AG299" s="28">
        <v>290.4463317546294</v>
      </c>
      <c r="AH299" s="7"/>
    </row>
    <row r="300" spans="1:34" x14ac:dyDescent="0.3">
      <c r="B300" t="s">
        <v>333</v>
      </c>
      <c r="C300" s="28">
        <v>134.96940732316276</v>
      </c>
      <c r="D300" s="31">
        <v>137.71160711877377</v>
      </c>
      <c r="E300" s="29">
        <v>94.826908756238367</v>
      </c>
      <c r="F300" s="31">
        <v>126.47244917139362</v>
      </c>
      <c r="G300" s="28">
        <v>124.97701937635077</v>
      </c>
      <c r="H300" s="28">
        <v>126.90995335671136</v>
      </c>
      <c r="I300" s="28">
        <v>126.3649045839274</v>
      </c>
      <c r="J300" s="28">
        <v>125.47838589453833</v>
      </c>
      <c r="K300" s="28">
        <v>123.78403384763547</v>
      </c>
      <c r="L300" s="28">
        <v>124.38960462877699</v>
      </c>
      <c r="M300" s="28">
        <v>122.81041177836261</v>
      </c>
      <c r="N300" s="28">
        <v>121.33808096226274</v>
      </c>
      <c r="O300" s="28">
        <v>119.90040905003912</v>
      </c>
      <c r="P300" s="28">
        <v>118.51652100536309</v>
      </c>
      <c r="Q300" s="28">
        <v>117.18019997483013</v>
      </c>
      <c r="R300" s="28">
        <v>115.86971533433154</v>
      </c>
      <c r="S300" s="28">
        <v>114.59117722343858</v>
      </c>
      <c r="T300" s="28">
        <v>113.39954545003137</v>
      </c>
      <c r="U300" s="28">
        <v>112.69246060398773</v>
      </c>
      <c r="V300" s="28">
        <v>112.00843352724648</v>
      </c>
      <c r="W300" s="28">
        <v>111.32616783374954</v>
      </c>
      <c r="X300" s="28">
        <v>110.66385826540692</v>
      </c>
      <c r="Y300" s="28">
        <v>109.99496731365535</v>
      </c>
      <c r="Z300" s="28">
        <v>109.34544720756206</v>
      </c>
      <c r="AA300" s="28">
        <v>108.6889293817414</v>
      </c>
      <c r="AB300" s="28">
        <v>108.14657301472909</v>
      </c>
      <c r="AC300" s="28">
        <v>107.59317579085288</v>
      </c>
      <c r="AD300" s="28">
        <v>107.06120357676291</v>
      </c>
      <c r="AE300" s="28">
        <v>106.52404153480434</v>
      </c>
      <c r="AF300" s="28">
        <v>105.99226652946764</v>
      </c>
      <c r="AG300" s="28">
        <v>105.47807154273355</v>
      </c>
      <c r="AH300" s="7"/>
    </row>
    <row r="301" spans="1:34" x14ac:dyDescent="0.3">
      <c r="B301" t="s">
        <v>334</v>
      </c>
      <c r="C301" s="28">
        <v>102.74845849392437</v>
      </c>
      <c r="D301" s="31">
        <v>89.238067668995583</v>
      </c>
      <c r="E301" s="29">
        <v>111.81841018558195</v>
      </c>
      <c r="F301" s="31">
        <v>111.81841018558194</v>
      </c>
      <c r="G301" s="28">
        <v>111.81841018558195</v>
      </c>
      <c r="H301" s="28">
        <v>111.81841018558195</v>
      </c>
      <c r="I301" s="28">
        <v>111.81143050223002</v>
      </c>
      <c r="J301" s="28">
        <v>111.80399008990621</v>
      </c>
      <c r="K301" s="28">
        <v>111.79654186753831</v>
      </c>
      <c r="L301" s="28">
        <v>111.78994521485316</v>
      </c>
      <c r="M301" s="28">
        <v>111.78326570844611</v>
      </c>
      <c r="N301" s="28">
        <v>111.77698333785858</v>
      </c>
      <c r="O301" s="28">
        <v>111.77154929693835</v>
      </c>
      <c r="P301" s="28">
        <v>111.76713817910201</v>
      </c>
      <c r="Q301" s="28">
        <v>111.76386992251993</v>
      </c>
      <c r="R301" s="28">
        <v>111.76172391005295</v>
      </c>
      <c r="S301" s="28">
        <v>111.76112883127723</v>
      </c>
      <c r="T301" s="28">
        <v>111.76188451188253</v>
      </c>
      <c r="U301" s="28">
        <v>111.76424319732361</v>
      </c>
      <c r="V301" s="28">
        <v>111.76794506467104</v>
      </c>
      <c r="W301" s="28">
        <v>111.77277479541682</v>
      </c>
      <c r="X301" s="28">
        <v>111.77874216575174</v>
      </c>
      <c r="Y301" s="28">
        <v>111.78533923996685</v>
      </c>
      <c r="Z301" s="28">
        <v>111.79245277835741</v>
      </c>
      <c r="AA301" s="28">
        <v>111.799953820833</v>
      </c>
      <c r="AB301" s="28">
        <v>111.80770600136995</v>
      </c>
      <c r="AC301" s="28">
        <v>111.81556298230052</v>
      </c>
      <c r="AD301" s="28">
        <v>111.82337110803769</v>
      </c>
      <c r="AE301" s="28">
        <v>111.83097420241516</v>
      </c>
      <c r="AF301" s="28">
        <v>111.83820196935139</v>
      </c>
      <c r="AG301" s="28">
        <v>111.84487935460329</v>
      </c>
      <c r="AH301" s="7"/>
    </row>
    <row r="302" spans="1:34" x14ac:dyDescent="0.3">
      <c r="A302" t="s">
        <v>336</v>
      </c>
      <c r="B302" t="s">
        <v>123</v>
      </c>
      <c r="C302" s="28">
        <v>1881.4092855918395</v>
      </c>
      <c r="D302" s="31">
        <v>1837.2496018320182</v>
      </c>
      <c r="E302" s="29">
        <v>1814.3718469517332</v>
      </c>
      <c r="F302" s="31">
        <v>1837.7424961196677</v>
      </c>
      <c r="G302" s="28">
        <v>1869.232465422034</v>
      </c>
      <c r="H302" s="28">
        <v>1870.2570873708544</v>
      </c>
      <c r="I302" s="28">
        <v>1872.0820942521202</v>
      </c>
      <c r="J302" s="28">
        <v>1872.5797731531447</v>
      </c>
      <c r="K302" s="28">
        <v>1874.3025534475232</v>
      </c>
      <c r="L302" s="28">
        <v>1873.2589854203954</v>
      </c>
      <c r="M302" s="28">
        <v>1872.7704915792428</v>
      </c>
      <c r="N302" s="28">
        <v>1872.3429356690208</v>
      </c>
      <c r="O302" s="28">
        <v>1873.6492566476052</v>
      </c>
      <c r="P302" s="28">
        <v>1871.6952804222924</v>
      </c>
      <c r="Q302" s="28">
        <v>1871.4593811390509</v>
      </c>
      <c r="R302" s="28">
        <v>1871.2471820419332</v>
      </c>
      <c r="S302" s="28">
        <v>1873.1469564364425</v>
      </c>
      <c r="T302" s="28">
        <v>1871.7168260894493</v>
      </c>
      <c r="U302" s="28">
        <v>1872.9806087618158</v>
      </c>
      <c r="V302" s="28">
        <v>1874.2841827815039</v>
      </c>
      <c r="W302" s="28">
        <v>1877.2606315256496</v>
      </c>
      <c r="X302" s="28">
        <v>1876.9521340708811</v>
      </c>
      <c r="Y302" s="28">
        <v>1878.2842056144539</v>
      </c>
      <c r="Z302" s="28">
        <v>1879.6466681275006</v>
      </c>
      <c r="AA302" s="28">
        <v>1882.6435555193661</v>
      </c>
      <c r="AB302" s="28">
        <v>1882.3496851205882</v>
      </c>
      <c r="AC302" s="28">
        <v>1883.6774419816022</v>
      </c>
      <c r="AD302" s="28">
        <v>1885.0387425928773</v>
      </c>
      <c r="AE302" s="28">
        <v>1888.010376932878</v>
      </c>
      <c r="AF302" s="28">
        <v>1887.7030946816446</v>
      </c>
      <c r="AG302" s="28">
        <v>1889.4970429230082</v>
      </c>
      <c r="AH302" s="7"/>
    </row>
    <row r="303" spans="1:34" x14ac:dyDescent="0.3">
      <c r="B303" t="s">
        <v>329</v>
      </c>
      <c r="C303" s="28">
        <v>593.57574806374168</v>
      </c>
      <c r="D303" s="31">
        <v>586.324645703844</v>
      </c>
      <c r="E303" s="29">
        <v>555.99852844373288</v>
      </c>
      <c r="F303" s="31">
        <v>533.96653673674291</v>
      </c>
      <c r="G303" s="28">
        <v>541.06818077188495</v>
      </c>
      <c r="H303" s="28">
        <v>539.18148571728489</v>
      </c>
      <c r="I303" s="28">
        <v>537.77364530455316</v>
      </c>
      <c r="J303" s="28">
        <v>535.40515459354617</v>
      </c>
      <c r="K303" s="28">
        <v>535.8216802710898</v>
      </c>
      <c r="L303" s="28">
        <v>533.44267826931434</v>
      </c>
      <c r="M303" s="28">
        <v>532.66311977620285</v>
      </c>
      <c r="N303" s="28">
        <v>531.94406998810211</v>
      </c>
      <c r="O303" s="28">
        <v>532.79061293819848</v>
      </c>
      <c r="P303" s="28">
        <v>530.64452599733386</v>
      </c>
      <c r="Q303" s="28">
        <v>530.05654943628701</v>
      </c>
      <c r="R303" s="28">
        <v>529.50300804944538</v>
      </c>
      <c r="S303" s="28">
        <v>530.47204315937995</v>
      </c>
      <c r="T303" s="28">
        <v>528.44309407687763</v>
      </c>
      <c r="U303" s="28">
        <v>527.94794092658844</v>
      </c>
      <c r="V303" s="28">
        <v>527.47320341473255</v>
      </c>
      <c r="W303" s="28">
        <v>528.51258590711097</v>
      </c>
      <c r="X303" s="28">
        <v>526.55662057001007</v>
      </c>
      <c r="Y303" s="28">
        <v>526.11325266775441</v>
      </c>
      <c r="Z303" s="28">
        <v>525.67785842142791</v>
      </c>
      <c r="AA303" s="28">
        <v>526.73993111641573</v>
      </c>
      <c r="AB303" s="28">
        <v>524.80794547133837</v>
      </c>
      <c r="AC303" s="28">
        <v>524.37486682928272</v>
      </c>
      <c r="AD303" s="28">
        <v>523.94252499838683</v>
      </c>
      <c r="AE303" s="28">
        <v>524.99548528187233</v>
      </c>
      <c r="AF303" s="28">
        <v>523.08334114849265</v>
      </c>
      <c r="AG303" s="28">
        <v>523.06074371429713</v>
      </c>
      <c r="AH303" s="7"/>
    </row>
    <row r="304" spans="1:34" x14ac:dyDescent="0.3">
      <c r="B304" t="s">
        <v>330</v>
      </c>
      <c r="C304" s="28">
        <v>88.71913291861128</v>
      </c>
      <c r="D304" s="31">
        <v>92.071964266532191</v>
      </c>
      <c r="E304" s="29">
        <v>88.920118212542192</v>
      </c>
      <c r="F304" s="31">
        <v>90.739934641665172</v>
      </c>
      <c r="G304" s="28">
        <v>91.406829937649334</v>
      </c>
      <c r="H304" s="28">
        <v>91.947425553712577</v>
      </c>
      <c r="I304" s="28">
        <v>92.492610499506043</v>
      </c>
      <c r="J304" s="28">
        <v>93.025262775095996</v>
      </c>
      <c r="K304" s="28">
        <v>93.597116798847182</v>
      </c>
      <c r="L304" s="28">
        <v>94.126632790168259</v>
      </c>
      <c r="M304" s="28">
        <v>94.680564615205853</v>
      </c>
      <c r="N304" s="28">
        <v>95.235740322790107</v>
      </c>
      <c r="O304" s="28">
        <v>95.815614940539177</v>
      </c>
      <c r="P304" s="28">
        <v>96.350523186474049</v>
      </c>
      <c r="Q304" s="28">
        <v>96.910295135554918</v>
      </c>
      <c r="R304" s="28">
        <v>97.471603687015488</v>
      </c>
      <c r="S304" s="28">
        <v>98.057672631002077</v>
      </c>
      <c r="T304" s="28">
        <v>98.599081843039443</v>
      </c>
      <c r="U304" s="28">
        <v>99.165478408989642</v>
      </c>
      <c r="V304" s="28">
        <v>99.733496079311578</v>
      </c>
      <c r="W304" s="28">
        <v>100.32588442127491</v>
      </c>
      <c r="X304" s="28">
        <v>100.87358784615471</v>
      </c>
      <c r="Y304" s="28">
        <v>101.44525292628522</v>
      </c>
      <c r="Z304" s="28">
        <v>102.01774735736255</v>
      </c>
      <c r="AA304" s="28">
        <v>102.61380934293999</v>
      </c>
      <c r="AB304" s="28">
        <v>103.16452033417477</v>
      </c>
      <c r="AC304" s="28">
        <v>103.73858089497674</v>
      </c>
      <c r="AD304" s="28">
        <v>104.31291066074118</v>
      </c>
      <c r="AE304" s="28">
        <v>104.91013504647833</v>
      </c>
      <c r="AF304" s="28">
        <v>105.4618731529069</v>
      </c>
      <c r="AG304" s="28">
        <v>106.04131430842166</v>
      </c>
      <c r="AH304" s="7"/>
    </row>
    <row r="305" spans="1:34" x14ac:dyDescent="0.3">
      <c r="B305" t="s">
        <v>331</v>
      </c>
      <c r="C305" s="28">
        <v>993.11450403536173</v>
      </c>
      <c r="D305" s="31">
        <v>968.24596819651276</v>
      </c>
      <c r="E305" s="29">
        <v>1001.6766110726932</v>
      </c>
      <c r="F305" s="31">
        <v>1038.1742807649102</v>
      </c>
      <c r="G305" s="28">
        <v>1040.8088729611095</v>
      </c>
      <c r="H305" s="28">
        <v>1042.5196342809145</v>
      </c>
      <c r="I305" s="28">
        <v>1044.1375501260784</v>
      </c>
      <c r="J305" s="28">
        <v>1045.6163368074251</v>
      </c>
      <c r="K305" s="28">
        <v>1047.318680413392</v>
      </c>
      <c r="L305" s="28">
        <v>1048.8135466201843</v>
      </c>
      <c r="M305" s="28">
        <v>1048.6149414490587</v>
      </c>
      <c r="N305" s="28">
        <v>1048.4217566890729</v>
      </c>
      <c r="O305" s="28">
        <v>1048.3598277108131</v>
      </c>
      <c r="P305" s="28">
        <v>1048.0523156769023</v>
      </c>
      <c r="Q305" s="28">
        <v>1047.8998062363223</v>
      </c>
      <c r="R305" s="28">
        <v>1047.7581395805396</v>
      </c>
      <c r="S305" s="28">
        <v>1047.7610293924174</v>
      </c>
      <c r="T305" s="28">
        <v>1047.5129868471383</v>
      </c>
      <c r="U305" s="28">
        <v>1047.946888777512</v>
      </c>
      <c r="V305" s="28">
        <v>1048.3890429914607</v>
      </c>
      <c r="W305" s="28">
        <v>1048.9764589483004</v>
      </c>
      <c r="X305" s="28">
        <v>1049.3128319722157</v>
      </c>
      <c r="Y305" s="28">
        <v>1049.7757264589504</v>
      </c>
      <c r="Z305" s="28">
        <v>1050.2490652519255</v>
      </c>
      <c r="AA305" s="28">
        <v>1050.8488626944129</v>
      </c>
      <c r="AB305" s="28">
        <v>1051.1988038605875</v>
      </c>
      <c r="AC305" s="28">
        <v>1051.6722973285923</v>
      </c>
      <c r="AD305" s="28">
        <v>1052.1551511105683</v>
      </c>
      <c r="AE305" s="28">
        <v>1052.7589440773004</v>
      </c>
      <c r="AF305" s="28">
        <v>1053.1009958762954</v>
      </c>
      <c r="AG305" s="28">
        <v>1053.6214930213293</v>
      </c>
      <c r="AH305" s="7"/>
    </row>
    <row r="306" spans="1:34" x14ac:dyDescent="0.3">
      <c r="B306" t="s">
        <v>332</v>
      </c>
      <c r="C306" s="28">
        <v>130.56646643722851</v>
      </c>
      <c r="D306" s="31">
        <v>118.44429515344423</v>
      </c>
      <c r="E306" s="29">
        <v>102.60359046605808</v>
      </c>
      <c r="F306" s="31">
        <v>99.899004969866496</v>
      </c>
      <c r="G306" s="28">
        <v>118.66609115704685</v>
      </c>
      <c r="H306" s="28">
        <v>119.09952485119918</v>
      </c>
      <c r="I306" s="28">
        <v>119.75612533870384</v>
      </c>
      <c r="J306" s="28">
        <v>120.25555587105768</v>
      </c>
      <c r="K306" s="28">
        <v>119.45923471398848</v>
      </c>
      <c r="L306" s="28">
        <v>118.86990650308744</v>
      </c>
      <c r="M306" s="28">
        <v>118.73958565917856</v>
      </c>
      <c r="N306" s="28">
        <v>118.59902966774357</v>
      </c>
      <c r="O306" s="28">
        <v>118.48574676049775</v>
      </c>
      <c r="P306" s="28">
        <v>118.39903556139653</v>
      </c>
      <c r="Q306" s="28">
        <v>118.29433841841103</v>
      </c>
      <c r="R306" s="28">
        <v>118.17326073539307</v>
      </c>
      <c r="S306" s="28">
        <v>118.47422597320779</v>
      </c>
      <c r="T306" s="28">
        <v>118.74830134836913</v>
      </c>
      <c r="U306" s="28">
        <v>119.30020340844261</v>
      </c>
      <c r="V306" s="28">
        <v>119.85846063952704</v>
      </c>
      <c r="W306" s="28">
        <v>120.41017484141437</v>
      </c>
      <c r="X306" s="28">
        <v>120.96461642552929</v>
      </c>
      <c r="Y306" s="28">
        <v>121.50330596041891</v>
      </c>
      <c r="Z306" s="28">
        <v>122.04921156716152</v>
      </c>
      <c r="AA306" s="28">
        <v>122.5884759857361</v>
      </c>
      <c r="AB306" s="28">
        <v>123.1223888353514</v>
      </c>
      <c r="AC306" s="28">
        <v>123.63987239452024</v>
      </c>
      <c r="AD306" s="28">
        <v>124.17466747176289</v>
      </c>
      <c r="AE306" s="28">
        <v>124.69579550731038</v>
      </c>
      <c r="AF306" s="28">
        <v>125.2109621767187</v>
      </c>
      <c r="AG306" s="28">
        <v>125.73060037830147</v>
      </c>
      <c r="AH306" s="7"/>
    </row>
    <row r="307" spans="1:34" x14ac:dyDescent="0.3">
      <c r="B307" t="s">
        <v>333</v>
      </c>
      <c r="C307" s="28">
        <v>42.928389571182464</v>
      </c>
      <c r="D307" s="31">
        <v>43.931770996050467</v>
      </c>
      <c r="E307" s="29">
        <v>29.798624682135344</v>
      </c>
      <c r="F307" s="31">
        <v>39.588364931911904</v>
      </c>
      <c r="G307" s="28">
        <v>41.908116519772278</v>
      </c>
      <c r="H307" s="28">
        <v>42.134642893172007</v>
      </c>
      <c r="I307" s="28">
        <v>42.549996970236968</v>
      </c>
      <c r="J307" s="28">
        <v>42.907650908671918</v>
      </c>
      <c r="K307" s="28">
        <v>42.7383853393032</v>
      </c>
      <c r="L307" s="28">
        <v>42.640852214393185</v>
      </c>
      <c r="M307" s="28">
        <v>42.709024155237188</v>
      </c>
      <c r="N307" s="28">
        <v>42.781070539722606</v>
      </c>
      <c r="O307" s="28">
        <v>42.83790492494267</v>
      </c>
      <c r="P307" s="28">
        <v>42.890726109157711</v>
      </c>
      <c r="Q307" s="28">
        <v>42.941271952539822</v>
      </c>
      <c r="R307" s="28">
        <v>42.984728932547419</v>
      </c>
      <c r="S307" s="28">
        <v>43.025732479912733</v>
      </c>
      <c r="T307" s="28">
        <v>43.056870109752587</v>
      </c>
      <c r="U307" s="28">
        <v>43.262859192793165</v>
      </c>
      <c r="V307" s="28">
        <v>43.471570502720851</v>
      </c>
      <c r="W307" s="28">
        <v>43.675590341696079</v>
      </c>
      <c r="X307" s="28">
        <v>43.882652380425199</v>
      </c>
      <c r="Y307" s="28">
        <v>44.082755703491209</v>
      </c>
      <c r="Z307" s="28">
        <v>44.286623224756831</v>
      </c>
      <c r="AA307" s="28">
        <v>44.483941078615523</v>
      </c>
      <c r="AB307" s="28">
        <v>44.685038872592948</v>
      </c>
      <c r="AC307" s="28">
        <v>44.878351188204391</v>
      </c>
      <c r="AD307" s="28">
        <v>45.077544861520352</v>
      </c>
      <c r="AE307" s="28">
        <v>45.27166824895496</v>
      </c>
      <c r="AF307" s="28">
        <v>45.465287012122232</v>
      </c>
      <c r="AG307" s="28">
        <v>45.6601437577011</v>
      </c>
      <c r="AH307" s="7"/>
    </row>
    <row r="308" spans="1:34" x14ac:dyDescent="0.3">
      <c r="B308" t="s">
        <v>334</v>
      </c>
      <c r="C308" s="28">
        <v>32.505044565714073</v>
      </c>
      <c r="D308" s="31">
        <v>28.230957515634458</v>
      </c>
      <c r="E308" s="29">
        <v>35.374374074571236</v>
      </c>
      <c r="F308" s="31">
        <v>35.374374074571236</v>
      </c>
      <c r="G308" s="28">
        <v>35.374374074571236</v>
      </c>
      <c r="H308" s="28">
        <v>35.374374074571236</v>
      </c>
      <c r="I308" s="28">
        <v>35.372166013041799</v>
      </c>
      <c r="J308" s="28">
        <v>35.369812197347457</v>
      </c>
      <c r="K308" s="28">
        <v>35.367455910902365</v>
      </c>
      <c r="L308" s="28">
        <v>35.365369023248192</v>
      </c>
      <c r="M308" s="28">
        <v>35.363255924359699</v>
      </c>
      <c r="N308" s="28">
        <v>35.361268461589752</v>
      </c>
      <c r="O308" s="28">
        <v>35.359549372613891</v>
      </c>
      <c r="P308" s="28">
        <v>35.358153891027534</v>
      </c>
      <c r="Q308" s="28">
        <v>35.357119959935915</v>
      </c>
      <c r="R308" s="28">
        <v>35.356441056992743</v>
      </c>
      <c r="S308" s="28">
        <v>35.356252800522441</v>
      </c>
      <c r="T308" s="28">
        <v>35.356491864272037</v>
      </c>
      <c r="U308" s="28">
        <v>35.357238047489794</v>
      </c>
      <c r="V308" s="28">
        <v>35.358409153751325</v>
      </c>
      <c r="W308" s="28">
        <v>35.359937065852712</v>
      </c>
      <c r="X308" s="28">
        <v>35.361824876546123</v>
      </c>
      <c r="Y308" s="28">
        <v>35.363911897553635</v>
      </c>
      <c r="Z308" s="28">
        <v>35.366162304866741</v>
      </c>
      <c r="AA308" s="28">
        <v>35.368535301245778</v>
      </c>
      <c r="AB308" s="28">
        <v>35.370987746543058</v>
      </c>
      <c r="AC308" s="28">
        <v>35.373473346025939</v>
      </c>
      <c r="AD308" s="28">
        <v>35.375943489897502</v>
      </c>
      <c r="AE308" s="28">
        <v>35.378348770961566</v>
      </c>
      <c r="AF308" s="28">
        <v>35.380635315108471</v>
      </c>
      <c r="AG308" s="28">
        <v>35.382747742957775</v>
      </c>
      <c r="AH308" s="7"/>
    </row>
    <row r="309" spans="1:34" x14ac:dyDescent="0.3">
      <c r="A309" t="s">
        <v>337</v>
      </c>
      <c r="B309" t="s">
        <v>337</v>
      </c>
      <c r="C309" s="28">
        <v>26.042088049734467</v>
      </c>
      <c r="D309" s="31">
        <v>24.401946411612322</v>
      </c>
      <c r="E309" s="29">
        <v>20.889348857469653</v>
      </c>
      <c r="F309" s="31">
        <v>20.889348857469653</v>
      </c>
      <c r="G309" s="28">
        <v>20.889348857469653</v>
      </c>
      <c r="H309" s="28">
        <v>20.889348857469653</v>
      </c>
      <c r="I309" s="28">
        <v>20.88804494838875</v>
      </c>
      <c r="J309" s="28">
        <v>20.886654968255627</v>
      </c>
      <c r="K309" s="28">
        <v>20.885263529089634</v>
      </c>
      <c r="L309" s="28">
        <v>20.884031175857256</v>
      </c>
      <c r="M309" s="28">
        <v>20.882783344312333</v>
      </c>
      <c r="N309" s="28">
        <v>20.881609703669106</v>
      </c>
      <c r="O309" s="28">
        <v>20.880594543676217</v>
      </c>
      <c r="P309" s="28">
        <v>20.879770480991176</v>
      </c>
      <c r="Q309" s="28">
        <v>20.879159921855297</v>
      </c>
      <c r="R309" s="28">
        <v>20.87875901467909</v>
      </c>
      <c r="S309" s="28">
        <v>20.878647845077207</v>
      </c>
      <c r="T309" s="28">
        <v>20.878789017499191</v>
      </c>
      <c r="U309" s="28">
        <v>20.879229655162902</v>
      </c>
      <c r="V309" s="28">
        <v>20.879921219265061</v>
      </c>
      <c r="W309" s="28">
        <v>20.880823485092922</v>
      </c>
      <c r="X309" s="28">
        <v>20.881938278984919</v>
      </c>
      <c r="Y309" s="28">
        <v>20.883170710965391</v>
      </c>
      <c r="Z309" s="28">
        <v>20.884499626166427</v>
      </c>
      <c r="AA309" s="28">
        <v>20.885900932917316</v>
      </c>
      <c r="AB309" s="28">
        <v>20.887349156008433</v>
      </c>
      <c r="AC309" s="28">
        <v>20.888816957378108</v>
      </c>
      <c r="AD309" s="28">
        <v>20.890275631868079</v>
      </c>
      <c r="AE309" s="28">
        <v>20.891696003438231</v>
      </c>
      <c r="AF309" s="28">
        <v>20.893046258237426</v>
      </c>
      <c r="AG309" s="28">
        <v>20.89429369351889</v>
      </c>
      <c r="AH309" s="7"/>
    </row>
    <row r="310" spans="1:34" x14ac:dyDescent="0.3">
      <c r="A310" t="s">
        <v>338</v>
      </c>
      <c r="B310" t="s">
        <v>123</v>
      </c>
      <c r="C310" s="28">
        <v>42869.25742798276</v>
      </c>
      <c r="D310" s="28">
        <v>42320.552750999232</v>
      </c>
      <c r="E310" s="29">
        <v>41345.504468844381</v>
      </c>
      <c r="F310" s="31">
        <v>40604.314760286456</v>
      </c>
      <c r="G310" s="28">
        <v>39972.504130988651</v>
      </c>
      <c r="H310" s="28">
        <v>39605.623785565236</v>
      </c>
      <c r="I310" s="28">
        <v>39403.107980066154</v>
      </c>
      <c r="J310" s="28">
        <v>39254.616112724922</v>
      </c>
      <c r="K310" s="28">
        <v>39277.32304122021</v>
      </c>
      <c r="L310" s="28">
        <v>39166.732306191858</v>
      </c>
      <c r="M310" s="28">
        <v>38971.559832769119</v>
      </c>
      <c r="N310" s="28">
        <v>38243.642629082671</v>
      </c>
      <c r="O310" s="28">
        <v>37633.390222895017</v>
      </c>
      <c r="P310" s="28">
        <v>36794.99234863434</v>
      </c>
      <c r="Q310" s="28">
        <v>36065.504019836502</v>
      </c>
      <c r="R310" s="28">
        <v>35350.645213871321</v>
      </c>
      <c r="S310" s="28">
        <v>35004.384498528088</v>
      </c>
      <c r="T310" s="28">
        <v>34531.758796685281</v>
      </c>
      <c r="U310" s="28">
        <v>34206.722487846273</v>
      </c>
      <c r="V310" s="28">
        <v>33876.798579395603</v>
      </c>
      <c r="W310" s="28">
        <v>33540.13531948514</v>
      </c>
      <c r="X310" s="28">
        <v>33456.908557818533</v>
      </c>
      <c r="Y310" s="28">
        <v>33366.060793125267</v>
      </c>
      <c r="Z310" s="28">
        <v>33274.380767766925</v>
      </c>
      <c r="AA310" s="28">
        <v>33183.335626087261</v>
      </c>
      <c r="AB310" s="28">
        <v>33098.02336977439</v>
      </c>
      <c r="AC310" s="28">
        <v>33062.180631633593</v>
      </c>
      <c r="AD310" s="28">
        <v>33025.785221620841</v>
      </c>
      <c r="AE310" s="28">
        <v>32990.319017417445</v>
      </c>
      <c r="AF310" s="28">
        <v>32933.588799488512</v>
      </c>
      <c r="AG310" s="28">
        <v>32870.711306229125</v>
      </c>
      <c r="AH310" s="7"/>
    </row>
    <row r="311" spans="1:34" x14ac:dyDescent="0.3">
      <c r="C311">
        <v>0</v>
      </c>
      <c r="D311">
        <v>0</v>
      </c>
      <c r="E311" s="1">
        <v>0</v>
      </c>
      <c r="F311" s="37">
        <v>0</v>
      </c>
      <c r="G311" s="37">
        <v>0</v>
      </c>
      <c r="H311" s="37">
        <v>0</v>
      </c>
      <c r="I311" s="37">
        <v>0</v>
      </c>
      <c r="J311" s="37">
        <v>0</v>
      </c>
      <c r="K311" s="37">
        <v>0</v>
      </c>
      <c r="L311" s="37">
        <v>0</v>
      </c>
      <c r="M311" s="37">
        <v>0</v>
      </c>
      <c r="N311" s="37">
        <v>0</v>
      </c>
      <c r="O311" s="37">
        <v>0</v>
      </c>
      <c r="P311" s="37">
        <v>0</v>
      </c>
      <c r="Q311" s="37">
        <v>0</v>
      </c>
      <c r="R311" s="37">
        <v>0</v>
      </c>
      <c r="S311" s="37">
        <v>0</v>
      </c>
      <c r="T311" s="37">
        <v>0</v>
      </c>
      <c r="U311" s="37">
        <v>0</v>
      </c>
      <c r="V311" s="37">
        <v>0</v>
      </c>
      <c r="W311" s="37">
        <v>0</v>
      </c>
      <c r="X311" s="37">
        <v>0</v>
      </c>
      <c r="Y311" s="37">
        <v>0</v>
      </c>
      <c r="Z311" s="37">
        <v>0</v>
      </c>
      <c r="AA311" s="37">
        <v>0</v>
      </c>
      <c r="AB311" s="37">
        <v>0</v>
      </c>
      <c r="AC311" s="37">
        <v>0</v>
      </c>
      <c r="AD311" s="37">
        <v>0</v>
      </c>
      <c r="AE311" s="37">
        <v>0</v>
      </c>
      <c r="AF311" s="37">
        <v>0</v>
      </c>
      <c r="AG311" s="37">
        <v>0</v>
      </c>
    </row>
    <row r="312" spans="1:34" x14ac:dyDescent="0.3">
      <c r="A312" s="8" t="s">
        <v>339</v>
      </c>
      <c r="B312" s="8"/>
      <c r="C312" s="8">
        <v>2020</v>
      </c>
      <c r="D312" s="9">
        <v>2021</v>
      </c>
      <c r="E312" s="10">
        <v>2022</v>
      </c>
      <c r="F312" s="9">
        <v>2023</v>
      </c>
      <c r="G312" s="9">
        <v>2024</v>
      </c>
      <c r="H312" s="9">
        <v>2025</v>
      </c>
      <c r="I312" s="9">
        <v>2026</v>
      </c>
      <c r="J312" s="9">
        <v>2027</v>
      </c>
      <c r="K312" s="9">
        <v>2028</v>
      </c>
      <c r="L312" s="9">
        <v>2029</v>
      </c>
      <c r="M312" s="9">
        <v>2030</v>
      </c>
      <c r="N312" s="9">
        <v>2031</v>
      </c>
      <c r="O312" s="9">
        <v>2032</v>
      </c>
      <c r="P312" s="9">
        <v>2033</v>
      </c>
      <c r="Q312" s="9">
        <v>2034</v>
      </c>
      <c r="R312" s="9">
        <v>2035</v>
      </c>
      <c r="S312" s="9">
        <v>2036</v>
      </c>
      <c r="T312" s="9">
        <v>2037</v>
      </c>
      <c r="U312" s="9">
        <v>2038</v>
      </c>
      <c r="V312" s="9">
        <v>2039</v>
      </c>
      <c r="W312" s="9">
        <v>2040</v>
      </c>
      <c r="X312" s="9">
        <v>2041</v>
      </c>
      <c r="Y312" s="9">
        <v>2042</v>
      </c>
      <c r="Z312" s="9">
        <v>2043</v>
      </c>
      <c r="AA312" s="9">
        <v>2044</v>
      </c>
      <c r="AB312" s="9">
        <v>2045</v>
      </c>
      <c r="AC312" s="9">
        <v>2046</v>
      </c>
      <c r="AD312" s="9">
        <v>2047</v>
      </c>
      <c r="AE312" s="9">
        <v>2048</v>
      </c>
      <c r="AF312" s="9">
        <v>2049</v>
      </c>
      <c r="AG312" s="9">
        <v>2050</v>
      </c>
    </row>
    <row r="313" spans="1:34" x14ac:dyDescent="0.3">
      <c r="A313" t="s">
        <v>123</v>
      </c>
      <c r="B313" t="s">
        <v>340</v>
      </c>
      <c r="C313" s="28">
        <v>925.47434304012484</v>
      </c>
      <c r="D313" s="28">
        <v>906.58725300726189</v>
      </c>
      <c r="E313" s="29">
        <v>645.31843069363458</v>
      </c>
      <c r="F313" s="31">
        <v>733.84384173421313</v>
      </c>
      <c r="G313" s="28">
        <v>573.27350865494009</v>
      </c>
      <c r="H313" s="28">
        <v>599.71610404000967</v>
      </c>
      <c r="I313" s="28">
        <v>623.89118825154867</v>
      </c>
      <c r="J313" s="28">
        <v>653.17922914562337</v>
      </c>
      <c r="K313" s="28">
        <v>683.49827500979029</v>
      </c>
      <c r="L313" s="28">
        <v>719.85780174500474</v>
      </c>
      <c r="M313" s="28">
        <v>711.02198587554051</v>
      </c>
      <c r="N313" s="28">
        <v>705.45771121047324</v>
      </c>
      <c r="O313" s="28">
        <v>699.81936677902365</v>
      </c>
      <c r="P313" s="28">
        <v>695.35304440759182</v>
      </c>
      <c r="Q313" s="28">
        <v>687.21512427234279</v>
      </c>
      <c r="R313" s="28">
        <v>679.93274496100298</v>
      </c>
      <c r="S313" s="28">
        <v>615.88510165107596</v>
      </c>
      <c r="T313" s="28">
        <v>495.74115823965212</v>
      </c>
      <c r="U313" s="28">
        <v>494.08340874595137</v>
      </c>
      <c r="V313" s="28">
        <v>492.14838739372658</v>
      </c>
      <c r="W313" s="28">
        <v>490.94574226103083</v>
      </c>
      <c r="X313" s="28">
        <v>490.14416566472914</v>
      </c>
      <c r="Y313" s="28">
        <v>488.56694270416097</v>
      </c>
      <c r="Z313" s="28">
        <v>486.77646454747611</v>
      </c>
      <c r="AA313" s="28">
        <v>484.67672370399362</v>
      </c>
      <c r="AB313" s="28">
        <v>483.52396440594623</v>
      </c>
      <c r="AC313" s="28">
        <v>482.97286687793098</v>
      </c>
      <c r="AD313" s="28">
        <v>482.12506280080044</v>
      </c>
      <c r="AE313" s="28">
        <v>481.10156422272081</v>
      </c>
      <c r="AF313" s="28">
        <v>479.91905064617146</v>
      </c>
      <c r="AG313" s="28">
        <v>478.15162551905161</v>
      </c>
    </row>
    <row r="314" spans="1:34" x14ac:dyDescent="0.3">
      <c r="B314" t="s">
        <v>341</v>
      </c>
      <c r="C314" s="28">
        <v>6985.2744408355093</v>
      </c>
      <c r="D314" s="31">
        <v>6773.0369986216656</v>
      </c>
      <c r="E314" s="29">
        <v>6724.1790165684388</v>
      </c>
      <c r="F314" s="31">
        <v>6580.5056459050593</v>
      </c>
      <c r="G314" s="28">
        <v>6698.4538485026351</v>
      </c>
      <c r="H314" s="28">
        <v>6656.3055024537025</v>
      </c>
      <c r="I314" s="28">
        <v>6624.8753393682045</v>
      </c>
      <c r="J314" s="28">
        <v>6600.6852150411041</v>
      </c>
      <c r="K314" s="28">
        <v>6593.2197642953697</v>
      </c>
      <c r="L314" s="28">
        <v>6569.2798450195514</v>
      </c>
      <c r="M314" s="28">
        <v>6551.18323888747</v>
      </c>
      <c r="N314" s="28">
        <v>6531.0322088386483</v>
      </c>
      <c r="O314" s="28">
        <v>6519.3241042980871</v>
      </c>
      <c r="P314" s="28">
        <v>6489.8088332561283</v>
      </c>
      <c r="Q314" s="28">
        <v>6468.3929887859513</v>
      </c>
      <c r="R314" s="28">
        <v>6445.8330108372174</v>
      </c>
      <c r="S314" s="28">
        <v>6442.1993405892554</v>
      </c>
      <c r="T314" s="28">
        <v>6427.5232896637963</v>
      </c>
      <c r="U314" s="28">
        <v>6421.6061392081256</v>
      </c>
      <c r="V314" s="28">
        <v>6415.3974752730101</v>
      </c>
      <c r="W314" s="28">
        <v>6410.9611451873952</v>
      </c>
      <c r="X314" s="28">
        <v>6406.8182609420837</v>
      </c>
      <c r="Y314" s="28">
        <v>6401.1273437575637</v>
      </c>
      <c r="Z314" s="28">
        <v>6395.2533176744882</v>
      </c>
      <c r="AA314" s="28">
        <v>6389.0446943473307</v>
      </c>
      <c r="AB314" s="28">
        <v>6384.7463139227193</v>
      </c>
      <c r="AC314" s="28">
        <v>6381.6161832589614</v>
      </c>
      <c r="AD314" s="28">
        <v>6378.3969328628809</v>
      </c>
      <c r="AE314" s="28">
        <v>6374.8286770752165</v>
      </c>
      <c r="AF314" s="28">
        <v>6370.1900750637842</v>
      </c>
      <c r="AG314" s="28">
        <v>6365.0886397242648</v>
      </c>
    </row>
    <row r="315" spans="1:34" x14ac:dyDescent="0.3">
      <c r="B315" t="s">
        <v>342</v>
      </c>
      <c r="C315" s="28">
        <v>34958.508644107125</v>
      </c>
      <c r="D315" s="31">
        <v>34640.928499370304</v>
      </c>
      <c r="E315" s="29">
        <v>33976.007021582307</v>
      </c>
      <c r="F315" s="31">
        <v>33289.965272647183</v>
      </c>
      <c r="G315" s="28">
        <v>32700.776773831076</v>
      </c>
      <c r="H315" s="28">
        <v>32349.60217907152</v>
      </c>
      <c r="I315" s="28">
        <v>32154.341452446399</v>
      </c>
      <c r="J315" s="28">
        <v>32000.751668538196</v>
      </c>
      <c r="K315" s="28">
        <v>32000.60500191505</v>
      </c>
      <c r="L315" s="28">
        <v>31877.594659427301</v>
      </c>
      <c r="M315" s="28">
        <v>31709.35460800611</v>
      </c>
      <c r="N315" s="28">
        <v>31007.152709033551</v>
      </c>
      <c r="O315" s="28">
        <v>30414.246751817907</v>
      </c>
      <c r="P315" s="28">
        <v>29609.830470970617</v>
      </c>
      <c r="Q315" s="28">
        <v>28909.895906778209</v>
      </c>
      <c r="R315" s="28">
        <v>28224.879458073101</v>
      </c>
      <c r="S315" s="28">
        <v>27946.300056287757</v>
      </c>
      <c r="T315" s="28">
        <v>27608.494348781835</v>
      </c>
      <c r="U315" s="28">
        <v>27291.032939892197</v>
      </c>
      <c r="V315" s="28">
        <v>26969.252716728864</v>
      </c>
      <c r="W315" s="28">
        <v>26638.228432036714</v>
      </c>
      <c r="X315" s="28">
        <v>26559.94613121172</v>
      </c>
      <c r="Y315" s="28">
        <v>26476.36650666354</v>
      </c>
      <c r="Z315" s="28">
        <v>26392.350985544963</v>
      </c>
      <c r="AA315" s="28">
        <v>26309.614208035939</v>
      </c>
      <c r="AB315" s="28">
        <v>26229.753091445724</v>
      </c>
      <c r="AC315" s="28">
        <v>26197.591581496701</v>
      </c>
      <c r="AD315" s="28">
        <v>26165.263225957162</v>
      </c>
      <c r="AE315" s="28">
        <v>26134.388776119507</v>
      </c>
      <c r="AF315" s="28">
        <v>26083.479673778558</v>
      </c>
      <c r="AG315" s="28">
        <v>26027.471040985809</v>
      </c>
    </row>
    <row r="316" spans="1:34" x14ac:dyDescent="0.3">
      <c r="B316" t="s">
        <v>343</v>
      </c>
      <c r="C316" s="28">
        <v>42869.25742798276</v>
      </c>
      <c r="D316" s="28">
        <v>42320.552750999232</v>
      </c>
      <c r="E316" s="29">
        <v>41345.504468844381</v>
      </c>
      <c r="F316" s="31">
        <v>40604.314760286456</v>
      </c>
      <c r="G316" s="28">
        <v>39972.504130988651</v>
      </c>
      <c r="H316" s="28">
        <v>39605.623785565236</v>
      </c>
      <c r="I316" s="28">
        <v>39403.107980066154</v>
      </c>
      <c r="J316" s="28">
        <v>39254.616112724922</v>
      </c>
      <c r="K316" s="28">
        <v>39277.32304122021</v>
      </c>
      <c r="L316" s="28">
        <v>39166.732306191858</v>
      </c>
      <c r="M316" s="28">
        <v>38971.559832769119</v>
      </c>
      <c r="N316" s="28">
        <v>38243.642629082671</v>
      </c>
      <c r="O316" s="28">
        <v>37633.390222895017</v>
      </c>
      <c r="P316" s="28">
        <v>36794.99234863434</v>
      </c>
      <c r="Q316" s="28">
        <v>36065.504019836502</v>
      </c>
      <c r="R316" s="28">
        <v>35350.645213871321</v>
      </c>
      <c r="S316" s="28">
        <v>35004.384498528088</v>
      </c>
      <c r="T316" s="28">
        <v>34531.758796685281</v>
      </c>
      <c r="U316" s="28">
        <v>34206.722487846273</v>
      </c>
      <c r="V316" s="28">
        <v>33876.798579395603</v>
      </c>
      <c r="W316" s="28">
        <v>33540.13531948514</v>
      </c>
      <c r="X316" s="28">
        <v>33456.908557818533</v>
      </c>
      <c r="Y316" s="28">
        <v>33366.060793125267</v>
      </c>
      <c r="Z316" s="28">
        <v>33274.380767766925</v>
      </c>
      <c r="AA316" s="28">
        <v>33183.335626087261</v>
      </c>
      <c r="AB316" s="28">
        <v>33098.02336977439</v>
      </c>
      <c r="AC316" s="28">
        <v>33062.180631633593</v>
      </c>
      <c r="AD316" s="28">
        <v>33025.785221620841</v>
      </c>
      <c r="AE316" s="28">
        <v>32990.319017417445</v>
      </c>
      <c r="AF316" s="28">
        <v>32933.588799488512</v>
      </c>
      <c r="AG316" s="28">
        <v>32870.711306229125</v>
      </c>
    </row>
    <row r="317" spans="1:34" x14ac:dyDescent="0.3">
      <c r="A317" t="s">
        <v>344</v>
      </c>
      <c r="B317" t="s">
        <v>158</v>
      </c>
      <c r="C317" s="28">
        <v>17408.726435986791</v>
      </c>
      <c r="D317" s="31">
        <v>17370.967013527366</v>
      </c>
      <c r="E317" s="29">
        <v>17361.761124302935</v>
      </c>
      <c r="F317" s="31">
        <v>17105.640177709549</v>
      </c>
      <c r="G317" s="28">
        <v>16986.036449590414</v>
      </c>
      <c r="H317" s="28">
        <v>16808.466308060284</v>
      </c>
      <c r="I317" s="28">
        <v>16719.093314204471</v>
      </c>
      <c r="J317" s="28">
        <v>16696.077468709271</v>
      </c>
      <c r="K317" s="28">
        <v>16732.936548112084</v>
      </c>
      <c r="L317" s="28">
        <v>16707.983921088409</v>
      </c>
      <c r="M317" s="28">
        <v>16587.522068263432</v>
      </c>
      <c r="N317" s="28">
        <v>15961.807185204649</v>
      </c>
      <c r="O317" s="28">
        <v>15398.135237074817</v>
      </c>
      <c r="P317" s="28">
        <v>14737.507982244178</v>
      </c>
      <c r="Q317" s="28">
        <v>14163.067093883536</v>
      </c>
      <c r="R317" s="28">
        <v>13586.218724594535</v>
      </c>
      <c r="S317" s="28">
        <v>13341.882968478194</v>
      </c>
      <c r="T317" s="28">
        <v>13099.36271128405</v>
      </c>
      <c r="U317" s="28">
        <v>12877.586525318151</v>
      </c>
      <c r="V317" s="28">
        <v>12653.495387589695</v>
      </c>
      <c r="W317" s="28">
        <v>12427.282476875871</v>
      </c>
      <c r="X317" s="28">
        <v>12435.00345448617</v>
      </c>
      <c r="Y317" s="28">
        <v>12442.001692487413</v>
      </c>
      <c r="Z317" s="28">
        <v>12448.285883746626</v>
      </c>
      <c r="AA317" s="28">
        <v>12453.87916240296</v>
      </c>
      <c r="AB317" s="28">
        <v>12458.778051475396</v>
      </c>
      <c r="AC317" s="28">
        <v>12491.147954198968</v>
      </c>
      <c r="AD317" s="28">
        <v>12522.992573604302</v>
      </c>
      <c r="AE317" s="28">
        <v>12554.31032709891</v>
      </c>
      <c r="AF317" s="28">
        <v>12585.104731820011</v>
      </c>
      <c r="AG317" s="28">
        <v>12614.778361864288</v>
      </c>
    </row>
    <row r="318" spans="1:34" x14ac:dyDescent="0.3">
      <c r="B318" t="s">
        <v>345</v>
      </c>
      <c r="C318" s="28">
        <v>16849.64822182549</v>
      </c>
      <c r="D318" s="31">
        <v>16575.351783210848</v>
      </c>
      <c r="E318" s="29">
        <v>15955.963595076571</v>
      </c>
      <c r="F318" s="31">
        <v>15546.396388667326</v>
      </c>
      <c r="G318" s="28">
        <v>15069.105049794389</v>
      </c>
      <c r="H318" s="28">
        <v>14896.902183594028</v>
      </c>
      <c r="I318" s="28">
        <v>14791.923367404363</v>
      </c>
      <c r="J318" s="28">
        <v>14663.227737729889</v>
      </c>
      <c r="K318" s="28">
        <v>14625.305026791139</v>
      </c>
      <c r="L318" s="28">
        <v>14529.138417952463</v>
      </c>
      <c r="M318" s="28">
        <v>14481.62495771449</v>
      </c>
      <c r="N318" s="28">
        <v>14405.340748144203</v>
      </c>
      <c r="O318" s="28">
        <v>14374.751730566873</v>
      </c>
      <c r="P318" s="28">
        <v>14232.615582868531</v>
      </c>
      <c r="Q318" s="28">
        <v>14107.189291244669</v>
      </c>
      <c r="R318" s="28">
        <v>13999.05264178906</v>
      </c>
      <c r="S318" s="28">
        <v>13963.290449199996</v>
      </c>
      <c r="T318" s="28">
        <v>13869.533951908199</v>
      </c>
      <c r="U318" s="28">
        <v>13773.815714347162</v>
      </c>
      <c r="V318" s="28">
        <v>13676.071381717347</v>
      </c>
      <c r="W318" s="28">
        <v>13569.66356370044</v>
      </c>
      <c r="X318" s="28">
        <v>13485.109291412058</v>
      </c>
      <c r="Y318" s="28">
        <v>13394.44123150785</v>
      </c>
      <c r="Z318" s="28">
        <v>13304.042596046875</v>
      </c>
      <c r="AA318" s="28">
        <v>13214.089881976599</v>
      </c>
      <c r="AB318" s="28">
        <v>13130.752322787575</v>
      </c>
      <c r="AC318" s="28">
        <v>13066.118433589063</v>
      </c>
      <c r="AD318" s="28">
        <v>13001.842120227586</v>
      </c>
      <c r="AE318" s="28">
        <v>12938.035662797593</v>
      </c>
      <c r="AF318" s="28">
        <v>12857.734449168274</v>
      </c>
      <c r="AG318" s="28">
        <v>12771.536541032392</v>
      </c>
    </row>
    <row r="319" spans="1:34" x14ac:dyDescent="0.3">
      <c r="B319" t="s">
        <v>336</v>
      </c>
      <c r="C319" s="28">
        <v>677.76267276631688</v>
      </c>
      <c r="D319" s="31">
        <v>673.64914108624669</v>
      </c>
      <c r="E319" s="29">
        <v>640.34255884528341</v>
      </c>
      <c r="F319" s="31">
        <v>619.98896291278572</v>
      </c>
      <c r="G319" s="28">
        <v>627.69553108874686</v>
      </c>
      <c r="H319" s="28">
        <v>626.29394405968583</v>
      </c>
      <c r="I319" s="28">
        <v>625.38614727532581</v>
      </c>
      <c r="J319" s="28">
        <v>623.50903224977287</v>
      </c>
      <c r="K319" s="28">
        <v>624.42719212855695</v>
      </c>
      <c r="L319" s="28">
        <v>622.53714384637465</v>
      </c>
      <c r="M319" s="28">
        <v>622.2734771241054</v>
      </c>
      <c r="N319" s="28">
        <v>622.07167870155138</v>
      </c>
      <c r="O319" s="28">
        <v>623.42755901103942</v>
      </c>
      <c r="P319" s="28">
        <v>621.77538839660804</v>
      </c>
      <c r="Q319" s="28">
        <v>621.70852853602457</v>
      </c>
      <c r="R319" s="28">
        <v>621.67744287404457</v>
      </c>
      <c r="S319" s="28">
        <v>623.19608526640525</v>
      </c>
      <c r="T319" s="28">
        <v>621.66701100774503</v>
      </c>
      <c r="U319" s="28">
        <v>621.69964722603822</v>
      </c>
      <c r="V319" s="28">
        <v>621.7543005067032</v>
      </c>
      <c r="W319" s="28">
        <v>623.34996968065707</v>
      </c>
      <c r="X319" s="28">
        <v>621.90000615032216</v>
      </c>
      <c r="Y319" s="28">
        <v>621.98914509426356</v>
      </c>
      <c r="Z319" s="28">
        <v>622.08692690694045</v>
      </c>
      <c r="AA319" s="28">
        <v>623.70838137159569</v>
      </c>
      <c r="AB319" s="28">
        <v>622.28469116602378</v>
      </c>
      <c r="AC319" s="28">
        <v>622.38590714619556</v>
      </c>
      <c r="AD319" s="28">
        <v>622.4879928552001</v>
      </c>
      <c r="AE319" s="28">
        <v>624.10102713982894</v>
      </c>
      <c r="AF319" s="28">
        <v>622.69757411017713</v>
      </c>
      <c r="AG319" s="28">
        <v>623.21214811337381</v>
      </c>
    </row>
    <row r="320" spans="1:34" x14ac:dyDescent="0.3">
      <c r="B320" t="s">
        <v>337</v>
      </c>
      <c r="C320" s="28">
        <v>22.371313528528102</v>
      </c>
      <c r="D320" s="31">
        <v>20.960561545850343</v>
      </c>
      <c r="E320" s="29">
        <v>17.939743357524318</v>
      </c>
      <c r="F320" s="31">
        <v>17.939743357524318</v>
      </c>
      <c r="G320" s="28">
        <v>17.939743357524318</v>
      </c>
      <c r="H320" s="28">
        <v>17.939743357524318</v>
      </c>
      <c r="I320" s="28">
        <v>17.938623562243354</v>
      </c>
      <c r="J320" s="28">
        <v>17.937429849264056</v>
      </c>
      <c r="K320" s="28">
        <v>17.936234883269385</v>
      </c>
      <c r="L320" s="28">
        <v>17.935176540050289</v>
      </c>
      <c r="M320" s="28">
        <v>17.93410490407819</v>
      </c>
      <c r="N320" s="28">
        <v>17.933096983147905</v>
      </c>
      <c r="O320" s="28">
        <v>17.932225165176771</v>
      </c>
      <c r="P320" s="28">
        <v>17.931517461304288</v>
      </c>
      <c r="Q320" s="28">
        <v>17.930993113978907</v>
      </c>
      <c r="R320" s="28">
        <v>17.930648815461016</v>
      </c>
      <c r="S320" s="28">
        <v>17.930553343163602</v>
      </c>
      <c r="T320" s="28">
        <v>17.930674581840634</v>
      </c>
      <c r="U320" s="28">
        <v>17.931053000845196</v>
      </c>
      <c r="V320" s="28">
        <v>17.931646915121448</v>
      </c>
      <c r="W320" s="28">
        <v>17.932421779742768</v>
      </c>
      <c r="X320" s="28">
        <v>17.933379163166034</v>
      </c>
      <c r="Y320" s="28">
        <v>17.934437574013884</v>
      </c>
      <c r="Z320" s="28">
        <v>17.935578844515575</v>
      </c>
      <c r="AA320" s="28">
        <v>17.93678228477825</v>
      </c>
      <c r="AB320" s="28">
        <v>17.938026016727786</v>
      </c>
      <c r="AC320" s="28">
        <v>17.939286562475353</v>
      </c>
      <c r="AD320" s="28">
        <v>17.940539270071497</v>
      </c>
      <c r="AE320" s="28">
        <v>17.941759083174087</v>
      </c>
      <c r="AF320" s="28">
        <v>17.942918680092593</v>
      </c>
      <c r="AG320" s="28">
        <v>17.943989975754192</v>
      </c>
    </row>
    <row r="321" spans="1:33" x14ac:dyDescent="0.3">
      <c r="A321" t="s">
        <v>346</v>
      </c>
      <c r="B321" t="s">
        <v>158</v>
      </c>
      <c r="C321" s="28">
        <v>3666.0480470070293</v>
      </c>
      <c r="D321" s="31">
        <v>3561.5633857227963</v>
      </c>
      <c r="E321" s="29">
        <v>3542.3759517901381</v>
      </c>
      <c r="F321" s="31">
        <v>3446.027298608396</v>
      </c>
      <c r="G321" s="28">
        <v>3558.7143642352066</v>
      </c>
      <c r="H321" s="28">
        <v>3526.0492324630973</v>
      </c>
      <c r="I321" s="28">
        <v>3506.7299015648591</v>
      </c>
      <c r="J321" s="28">
        <v>3496.7647136338455</v>
      </c>
      <c r="K321" s="28">
        <v>3495.9807903172436</v>
      </c>
      <c r="L321" s="28">
        <v>3478.9809174388538</v>
      </c>
      <c r="M321" s="28">
        <v>3471.3447508822733</v>
      </c>
      <c r="N321" s="28">
        <v>3464.4736766199849</v>
      </c>
      <c r="O321" s="28">
        <v>3461.0015324869955</v>
      </c>
      <c r="P321" s="28">
        <v>3450.201928283117</v>
      </c>
      <c r="Q321" s="28">
        <v>3443.3304522802546</v>
      </c>
      <c r="R321" s="28">
        <v>3436.1998371705649</v>
      </c>
      <c r="S321" s="28">
        <v>3439.0144788268171</v>
      </c>
      <c r="T321" s="28">
        <v>3435.8854475379335</v>
      </c>
      <c r="U321" s="28">
        <v>3440.7241718506198</v>
      </c>
      <c r="V321" s="28">
        <v>3445.6367049046908</v>
      </c>
      <c r="W321" s="28">
        <v>3450.3476590266832</v>
      </c>
      <c r="X321" s="28">
        <v>3455.0321074823241</v>
      </c>
      <c r="Y321" s="28">
        <v>3459.4544407666476</v>
      </c>
      <c r="Z321" s="28">
        <v>3463.8240326930381</v>
      </c>
      <c r="AA321" s="28">
        <v>3468.0201305253863</v>
      </c>
      <c r="AB321" s="28">
        <v>3472.2163816571347</v>
      </c>
      <c r="AC321" s="28">
        <v>3476.1727778473719</v>
      </c>
      <c r="AD321" s="28">
        <v>3480.1597376289292</v>
      </c>
      <c r="AE321" s="28">
        <v>3483.9397025588923</v>
      </c>
      <c r="AF321" s="28">
        <v>3487.6043679687286</v>
      </c>
      <c r="AG321" s="28">
        <v>3491.9657049229709</v>
      </c>
    </row>
    <row r="322" spans="1:33" x14ac:dyDescent="0.3">
      <c r="B322" t="s">
        <v>345</v>
      </c>
      <c r="C322" s="28">
        <v>2187.3424406186496</v>
      </c>
      <c r="D322" s="31">
        <v>2116.5944957990205</v>
      </c>
      <c r="E322" s="29">
        <v>2069.9971699286134</v>
      </c>
      <c r="F322" s="31">
        <v>1988.7379475963187</v>
      </c>
      <c r="G322" s="28">
        <v>1972.5354350285388</v>
      </c>
      <c r="H322" s="28">
        <v>1960.8525381472343</v>
      </c>
      <c r="I322" s="28">
        <v>1946.4222324236832</v>
      </c>
      <c r="J322" s="28">
        <v>1930.177998490916</v>
      </c>
      <c r="K322" s="28">
        <v>1922.5204252635449</v>
      </c>
      <c r="L322" s="28">
        <v>1914.6344526085109</v>
      </c>
      <c r="M322" s="28">
        <v>1904.4650751894214</v>
      </c>
      <c r="N322" s="28">
        <v>1891.4811015319849</v>
      </c>
      <c r="O322" s="28">
        <v>1883.3499590935821</v>
      </c>
      <c r="P322" s="28">
        <v>1864.9876399278264</v>
      </c>
      <c r="Q322" s="28">
        <v>1850.6619090072697</v>
      </c>
      <c r="R322" s="28">
        <v>1835.4564942890852</v>
      </c>
      <c r="S322" s="28">
        <v>1828.6678813709227</v>
      </c>
      <c r="T322" s="28">
        <v>1817.0532745825251</v>
      </c>
      <c r="U322" s="28">
        <v>1805.2729264076934</v>
      </c>
      <c r="V322" s="28">
        <v>1793.1125934458453</v>
      </c>
      <c r="W322" s="28">
        <v>1782.7899500179176</v>
      </c>
      <c r="X322" s="28">
        <v>1773.0299436803537</v>
      </c>
      <c r="Y322" s="28">
        <v>1761.8757769348194</v>
      </c>
      <c r="Z322" s="28">
        <v>1750.5734085088623</v>
      </c>
      <c r="AA322" s="28">
        <v>1738.9927474058961</v>
      </c>
      <c r="AB322" s="28">
        <v>1729.5716417908761</v>
      </c>
      <c r="AC322" s="28">
        <v>1721.4541647155108</v>
      </c>
      <c r="AD322" s="28">
        <v>1713.1901974858959</v>
      </c>
      <c r="AE322" s="28">
        <v>1704.6797048229287</v>
      </c>
      <c r="AF322" s="28">
        <v>1695.4759812726736</v>
      </c>
      <c r="AG322" s="28">
        <v>1684.9306277745534</v>
      </c>
    </row>
    <row r="323" spans="1:33" x14ac:dyDescent="0.3">
      <c r="B323" t="s">
        <v>336</v>
      </c>
      <c r="C323" s="31">
        <v>1128.2131786886262</v>
      </c>
      <c r="D323" s="31">
        <v>1091.4377322340868</v>
      </c>
      <c r="E323" s="29">
        <v>1108.8562893497428</v>
      </c>
      <c r="F323" s="31">
        <v>1142.790794200399</v>
      </c>
      <c r="G323" s="31">
        <v>1164.2544437389438</v>
      </c>
      <c r="H323" s="31">
        <v>1166.4541263434253</v>
      </c>
      <c r="I323" s="31">
        <v>1168.7737839935155</v>
      </c>
      <c r="J323" s="31">
        <v>1170.7932777973524</v>
      </c>
      <c r="K323" s="31">
        <v>1171.7695200687606</v>
      </c>
      <c r="L323" s="31">
        <v>1172.7156203363797</v>
      </c>
      <c r="M323" s="31">
        <v>1172.4247343755405</v>
      </c>
      <c r="N323" s="31">
        <v>1172.1289179661574</v>
      </c>
      <c r="O323" s="31">
        <v>1172.024243339009</v>
      </c>
      <c r="P323" s="31">
        <v>1171.6710120254984</v>
      </c>
      <c r="Q323" s="31">
        <v>1171.4524606905507</v>
      </c>
      <c r="R323" s="31">
        <v>1171.2285691783488</v>
      </c>
      <c r="S323" s="31">
        <v>1171.5688858896019</v>
      </c>
      <c r="T323" s="31">
        <v>1171.6364531076797</v>
      </c>
      <c r="U323" s="31">
        <v>1172.6608642954943</v>
      </c>
      <c r="V323" s="31">
        <v>1173.6999026183287</v>
      </c>
      <c r="W323" s="31">
        <v>1174.8751344374436</v>
      </c>
      <c r="X323" s="31">
        <v>1175.8076506635875</v>
      </c>
      <c r="Y323" s="31">
        <v>1176.8483929191455</v>
      </c>
      <c r="Z323" s="31">
        <v>1177.9069556909369</v>
      </c>
      <c r="AA323" s="31">
        <v>1179.0826977679092</v>
      </c>
      <c r="AB323" s="31">
        <v>1180.008967335428</v>
      </c>
      <c r="AC323" s="31">
        <v>1181.0397103011765</v>
      </c>
      <c r="AD323" s="31">
        <v>1182.0972613862591</v>
      </c>
      <c r="AE323" s="31">
        <v>1183.2593327731324</v>
      </c>
      <c r="AF323" s="31">
        <v>1184.1595982442366</v>
      </c>
      <c r="AG323" s="31">
        <v>1185.2420033089759</v>
      </c>
    </row>
    <row r="324" spans="1:33" x14ac:dyDescent="0.3">
      <c r="B324" t="s">
        <v>337</v>
      </c>
      <c r="C324" s="28">
        <v>3.6707745212063685</v>
      </c>
      <c r="D324" s="31">
        <v>3.4413848657619774</v>
      </c>
      <c r="E324" s="29">
        <v>2.9496054999453345</v>
      </c>
      <c r="F324" s="31">
        <v>2.9496054999453345</v>
      </c>
      <c r="G324" s="28">
        <v>2.9496054999453345</v>
      </c>
      <c r="H324" s="28">
        <v>2.9496054999453345</v>
      </c>
      <c r="I324" s="28">
        <v>2.9494213861453926</v>
      </c>
      <c r="J324" s="28">
        <v>2.9492251189915692</v>
      </c>
      <c r="K324" s="28">
        <v>2.949028645820249</v>
      </c>
      <c r="L324" s="28">
        <v>2.9488546358069692</v>
      </c>
      <c r="M324" s="28">
        <v>2.9486784402341426</v>
      </c>
      <c r="N324" s="28">
        <v>2.9485127205211996</v>
      </c>
      <c r="O324" s="28">
        <v>2.9483693784994465</v>
      </c>
      <c r="P324" s="28">
        <v>2.9482530196868919</v>
      </c>
      <c r="Q324" s="28">
        <v>2.9481668078763881</v>
      </c>
      <c r="R324" s="28">
        <v>2.9481101992180729</v>
      </c>
      <c r="S324" s="28">
        <v>2.9480945019136047</v>
      </c>
      <c r="T324" s="28">
        <v>2.9481144356585567</v>
      </c>
      <c r="U324" s="28">
        <v>2.9481766543177037</v>
      </c>
      <c r="V324" s="28">
        <v>2.948274304143613</v>
      </c>
      <c r="W324" s="28">
        <v>2.9484017053501526</v>
      </c>
      <c r="X324" s="28">
        <v>2.9485591158188837</v>
      </c>
      <c r="Y324" s="28">
        <v>2.9487331369515055</v>
      </c>
      <c r="Z324" s="28">
        <v>2.9489207816508536</v>
      </c>
      <c r="AA324" s="28">
        <v>2.9491186481390694</v>
      </c>
      <c r="AB324" s="28">
        <v>2.9493231392806485</v>
      </c>
      <c r="AC324" s="28">
        <v>2.9495303949027525</v>
      </c>
      <c r="AD324" s="28">
        <v>2.9497363617965804</v>
      </c>
      <c r="AE324" s="28">
        <v>2.9499369202641454</v>
      </c>
      <c r="AF324" s="28">
        <v>2.9501275781448295</v>
      </c>
      <c r="AG324" s="28">
        <v>2.9503037177646965</v>
      </c>
    </row>
    <row r="325" spans="1:33" x14ac:dyDescent="0.3">
      <c r="A325" t="s">
        <v>347</v>
      </c>
      <c r="B325" t="s">
        <v>158</v>
      </c>
      <c r="C325" s="28">
        <v>612.3230430861413</v>
      </c>
      <c r="D325" s="28">
        <v>607.47484970780772</v>
      </c>
      <c r="E325" s="29">
        <v>373.50011299510766</v>
      </c>
      <c r="F325" s="28">
        <v>420.59024337075431</v>
      </c>
      <c r="G325" s="28">
        <v>259.19558849866388</v>
      </c>
      <c r="H325" s="28">
        <v>283.47872352997308</v>
      </c>
      <c r="I325" s="28">
        <v>307.79269018211255</v>
      </c>
      <c r="J325" s="28">
        <v>337.61939005515939</v>
      </c>
      <c r="K325" s="28">
        <v>369.811858044411</v>
      </c>
      <c r="L325" s="28">
        <v>405.67203066373315</v>
      </c>
      <c r="M325" s="28">
        <v>398.3560283091349</v>
      </c>
      <c r="N325" s="28">
        <v>394.20030790903957</v>
      </c>
      <c r="O325" s="28">
        <v>389.94995413448964</v>
      </c>
      <c r="P325" s="28">
        <v>386.82050522294134</v>
      </c>
      <c r="Q325" s="28">
        <v>379.97266246251701</v>
      </c>
      <c r="R325" s="28">
        <v>373.96013572707824</v>
      </c>
      <c r="S325" s="28">
        <v>311.1508103159249</v>
      </c>
      <c r="T325" s="28">
        <v>192.16636630371357</v>
      </c>
      <c r="U325" s="28">
        <v>191.00660770435709</v>
      </c>
      <c r="V325" s="28">
        <v>189.54202914533684</v>
      </c>
      <c r="W325" s="28">
        <v>188.81127222431567</v>
      </c>
      <c r="X325" s="28">
        <v>188.45708797659913</v>
      </c>
      <c r="Y325" s="28">
        <v>187.33996854949396</v>
      </c>
      <c r="Z325" s="28">
        <v>185.98577903193311</v>
      </c>
      <c r="AA325" s="28">
        <v>184.33536412155794</v>
      </c>
      <c r="AB325" s="28">
        <v>183.51365877071117</v>
      </c>
      <c r="AC325" s="28">
        <v>183.3123035705473</v>
      </c>
      <c r="AD325" s="28">
        <v>182.78699976458196</v>
      </c>
      <c r="AE325" s="28">
        <v>182.09653146558483</v>
      </c>
      <c r="AF325" s="28">
        <v>181.24265982012176</v>
      </c>
      <c r="AG325" s="28">
        <v>179.78578312105589</v>
      </c>
    </row>
    <row r="326" spans="1:33" x14ac:dyDescent="0.3">
      <c r="B326" t="s">
        <v>345</v>
      </c>
      <c r="C326" s="28">
        <v>237.71786581708713</v>
      </c>
      <c r="D326" s="31">
        <v>226.94967478776937</v>
      </c>
      <c r="E326" s="29">
        <v>206.64531894182034</v>
      </c>
      <c r="F326" s="31">
        <v>238.2908593569756</v>
      </c>
      <c r="G326" s="28">
        <v>236.79542956193271</v>
      </c>
      <c r="H326" s="28">
        <v>238.72836354229332</v>
      </c>
      <c r="I326" s="28">
        <v>238.17633508615742</v>
      </c>
      <c r="J326" s="28">
        <v>237.28237598444451</v>
      </c>
      <c r="K326" s="28">
        <v>235.58057571517381</v>
      </c>
      <c r="L326" s="28">
        <v>236.17954984363016</v>
      </c>
      <c r="M326" s="28">
        <v>234.59367748680873</v>
      </c>
      <c r="N326" s="28">
        <v>233.11506430012133</v>
      </c>
      <c r="O326" s="28">
        <v>231.67195834697745</v>
      </c>
      <c r="P326" s="28">
        <v>230.28365918446511</v>
      </c>
      <c r="Q326" s="28">
        <v>228.94406989735009</v>
      </c>
      <c r="R326" s="28">
        <v>227.6314392443845</v>
      </c>
      <c r="S326" s="28">
        <v>226.35230605471583</v>
      </c>
      <c r="T326" s="28">
        <v>225.16142996191391</v>
      </c>
      <c r="U326" s="28">
        <v>224.45670380131133</v>
      </c>
      <c r="V326" s="28">
        <v>223.77637859191756</v>
      </c>
      <c r="W326" s="28">
        <v>223.09894262916634</v>
      </c>
      <c r="X326" s="28">
        <v>222.44260043115864</v>
      </c>
      <c r="Y326" s="28">
        <v>221.78030655362221</v>
      </c>
      <c r="Z326" s="28">
        <v>221.13789998591946</v>
      </c>
      <c r="AA326" s="28">
        <v>220.48888320257439</v>
      </c>
      <c r="AB326" s="28">
        <v>219.95427901609904</v>
      </c>
      <c r="AC326" s="28">
        <v>219.4087387731534</v>
      </c>
      <c r="AD326" s="28">
        <v>218.88457468480061</v>
      </c>
      <c r="AE326" s="28">
        <v>218.35501573721947</v>
      </c>
      <c r="AF326" s="28">
        <v>217.83046849881904</v>
      </c>
      <c r="AG326" s="28">
        <v>217.32295089733682</v>
      </c>
    </row>
    <row r="327" spans="1:33" x14ac:dyDescent="0.3">
      <c r="B327" t="s">
        <v>336</v>
      </c>
      <c r="C327" s="31">
        <v>75.433434136896537</v>
      </c>
      <c r="D327" s="31">
        <v>72.162728511684918</v>
      </c>
      <c r="E327" s="29">
        <v>65.172998756706576</v>
      </c>
      <c r="F327" s="31">
        <v>74.962739006483133</v>
      </c>
      <c r="G327" s="31">
        <v>77.282490594343514</v>
      </c>
      <c r="H327" s="31">
        <v>77.509016967743236</v>
      </c>
      <c r="I327" s="31">
        <v>77.922162983278781</v>
      </c>
      <c r="J327" s="31">
        <v>78.277463106019383</v>
      </c>
      <c r="K327" s="31">
        <v>78.105841250205557</v>
      </c>
      <c r="L327" s="31">
        <v>78.006221237641384</v>
      </c>
      <c r="M327" s="31">
        <v>78.072280079596879</v>
      </c>
      <c r="N327" s="31">
        <v>78.142339001312365</v>
      </c>
      <c r="O327" s="31">
        <v>78.197454297556547</v>
      </c>
      <c r="P327" s="31">
        <v>78.248880000185238</v>
      </c>
      <c r="Q327" s="31">
        <v>78.298391912475736</v>
      </c>
      <c r="R327" s="31">
        <v>78.341169989540177</v>
      </c>
      <c r="S327" s="31">
        <v>78.381985280435174</v>
      </c>
      <c r="T327" s="31">
        <v>78.41336197402461</v>
      </c>
      <c r="U327" s="31">
        <v>78.620097240282959</v>
      </c>
      <c r="V327" s="31">
        <v>78.829979656472176</v>
      </c>
      <c r="W327" s="31">
        <v>79.035527407548784</v>
      </c>
      <c r="X327" s="31">
        <v>79.244477256971336</v>
      </c>
      <c r="Y327" s="31">
        <v>79.446667601044837</v>
      </c>
      <c r="Z327" s="31">
        <v>79.652785529623571</v>
      </c>
      <c r="AA327" s="31">
        <v>79.852476379861301</v>
      </c>
      <c r="AB327" s="31">
        <v>80.056026619136006</v>
      </c>
      <c r="AC327" s="31">
        <v>80.251824534230323</v>
      </c>
      <c r="AD327" s="31">
        <v>80.45348835141786</v>
      </c>
      <c r="AE327" s="31">
        <v>80.650017019916532</v>
      </c>
      <c r="AF327" s="31">
        <v>80.845922327230682</v>
      </c>
      <c r="AG327" s="31">
        <v>81.042891500658882</v>
      </c>
    </row>
    <row r="328" spans="1:33" x14ac:dyDescent="0.3">
      <c r="B328" t="s">
        <v>337</v>
      </c>
      <c r="C328" s="28">
        <v>0</v>
      </c>
      <c r="D328" s="31">
        <v>0</v>
      </c>
      <c r="E328" s="29">
        <v>0</v>
      </c>
      <c r="F328" s="31">
        <v>0</v>
      </c>
      <c r="G328" s="28">
        <v>0</v>
      </c>
      <c r="H328" s="28">
        <v>0</v>
      </c>
      <c r="I328" s="28">
        <v>0</v>
      </c>
      <c r="J328" s="28">
        <v>0</v>
      </c>
      <c r="K328" s="28">
        <v>0</v>
      </c>
      <c r="L328" s="28">
        <v>0</v>
      </c>
      <c r="M328" s="28">
        <v>0</v>
      </c>
      <c r="N328" s="28">
        <v>0</v>
      </c>
      <c r="O328" s="28">
        <v>0</v>
      </c>
      <c r="P328" s="28">
        <v>0</v>
      </c>
      <c r="Q328" s="28">
        <v>0</v>
      </c>
      <c r="R328" s="28">
        <v>0</v>
      </c>
      <c r="S328" s="28">
        <v>0</v>
      </c>
      <c r="T328" s="28">
        <v>0</v>
      </c>
      <c r="U328" s="28">
        <v>0</v>
      </c>
      <c r="V328" s="28">
        <v>0</v>
      </c>
      <c r="W328" s="28">
        <v>0</v>
      </c>
      <c r="X328" s="28">
        <v>0</v>
      </c>
      <c r="Y328" s="28">
        <v>0</v>
      </c>
      <c r="Z328" s="28">
        <v>0</v>
      </c>
      <c r="AA328" s="28">
        <v>0</v>
      </c>
      <c r="AB328" s="28">
        <v>0</v>
      </c>
      <c r="AC328" s="28">
        <v>0</v>
      </c>
      <c r="AD328" s="28">
        <v>0</v>
      </c>
      <c r="AE328" s="28">
        <v>0</v>
      </c>
      <c r="AF328" s="28">
        <v>0</v>
      </c>
      <c r="AG328" s="28">
        <v>0</v>
      </c>
    </row>
    <row r="329" spans="1:33" x14ac:dyDescent="0.3">
      <c r="A329" t="s">
        <v>123</v>
      </c>
      <c r="B329" t="s">
        <v>123</v>
      </c>
      <c r="C329" s="28">
        <v>42869.25742798276</v>
      </c>
      <c r="D329" s="28">
        <v>42320.552750999232</v>
      </c>
      <c r="E329" s="29">
        <v>41345.504468844381</v>
      </c>
      <c r="F329" s="28">
        <v>40604.314760286456</v>
      </c>
      <c r="G329" s="28">
        <v>39972.504130988651</v>
      </c>
      <c r="H329" s="28">
        <v>39605.623785565236</v>
      </c>
      <c r="I329" s="28">
        <v>39403.107980066154</v>
      </c>
      <c r="J329" s="28">
        <v>39254.616112724922</v>
      </c>
      <c r="K329" s="28">
        <v>39277.32304122021</v>
      </c>
      <c r="L329" s="28">
        <v>39166.732306191858</v>
      </c>
      <c r="M329" s="28">
        <v>38971.559832769119</v>
      </c>
      <c r="N329" s="28">
        <v>38243.642629082671</v>
      </c>
      <c r="O329" s="28">
        <v>37633.390222895017</v>
      </c>
      <c r="P329" s="28">
        <v>36794.99234863434</v>
      </c>
      <c r="Q329" s="28">
        <v>36065.504019836502</v>
      </c>
      <c r="R329" s="28">
        <v>35350.645213871321</v>
      </c>
      <c r="S329" s="28">
        <v>35004.384498528088</v>
      </c>
      <c r="T329" s="28">
        <v>34531.758796685281</v>
      </c>
      <c r="U329" s="28">
        <v>34206.722487846273</v>
      </c>
      <c r="V329" s="28">
        <v>33876.798579395603</v>
      </c>
      <c r="W329" s="28">
        <v>33540.13531948514</v>
      </c>
      <c r="X329" s="28">
        <v>33456.908557818533</v>
      </c>
      <c r="Y329" s="28">
        <v>33366.060793125267</v>
      </c>
      <c r="Z329" s="28">
        <v>33274.380767766925</v>
      </c>
      <c r="AA329" s="28">
        <v>33183.335626087261</v>
      </c>
      <c r="AB329" s="28">
        <v>33098.02336977439</v>
      </c>
      <c r="AC329" s="28">
        <v>33062.180631633593</v>
      </c>
      <c r="AD329" s="28">
        <v>33025.785221620841</v>
      </c>
      <c r="AE329" s="28">
        <v>32990.319017417445</v>
      </c>
      <c r="AF329" s="28">
        <v>32933.588799488512</v>
      </c>
      <c r="AG329" s="28">
        <v>32870.711306229125</v>
      </c>
    </row>
    <row r="330" spans="1:33" x14ac:dyDescent="0.3">
      <c r="C330">
        <v>0</v>
      </c>
      <c r="D330">
        <v>0</v>
      </c>
      <c r="E330" s="1">
        <v>0</v>
      </c>
      <c r="F330">
        <v>0</v>
      </c>
      <c r="G330">
        <v>0</v>
      </c>
      <c r="H330">
        <v>0</v>
      </c>
      <c r="I330">
        <v>0</v>
      </c>
      <c r="J330">
        <v>0</v>
      </c>
      <c r="K330">
        <v>0</v>
      </c>
      <c r="L330">
        <v>0</v>
      </c>
      <c r="M330">
        <v>0</v>
      </c>
      <c r="N330">
        <v>0</v>
      </c>
      <c r="O330">
        <v>0</v>
      </c>
      <c r="P330">
        <v>0</v>
      </c>
      <c r="Q330">
        <v>0</v>
      </c>
      <c r="R330">
        <v>0</v>
      </c>
      <c r="S330">
        <v>0</v>
      </c>
      <c r="T330">
        <v>0</v>
      </c>
      <c r="U330">
        <v>0</v>
      </c>
      <c r="V330">
        <v>0</v>
      </c>
      <c r="W330">
        <v>0</v>
      </c>
      <c r="X330">
        <v>0</v>
      </c>
      <c r="Y330">
        <v>0</v>
      </c>
      <c r="Z330">
        <v>0</v>
      </c>
      <c r="AA330">
        <v>0</v>
      </c>
      <c r="AB330">
        <v>0</v>
      </c>
      <c r="AC330">
        <v>0</v>
      </c>
      <c r="AD330">
        <v>0</v>
      </c>
      <c r="AE330">
        <v>0</v>
      </c>
      <c r="AF330">
        <v>0</v>
      </c>
      <c r="AG330">
        <v>0</v>
      </c>
    </row>
    <row r="331" spans="1:33" x14ac:dyDescent="0.3">
      <c r="A331" s="8" t="s">
        <v>348</v>
      </c>
      <c r="B331" s="8"/>
      <c r="C331" s="8">
        <v>2020</v>
      </c>
      <c r="D331" s="9">
        <v>2021</v>
      </c>
      <c r="E331" s="10">
        <v>2022</v>
      </c>
      <c r="F331" s="8">
        <v>2023</v>
      </c>
      <c r="G331" s="8">
        <v>2024</v>
      </c>
      <c r="H331" s="8">
        <v>2025</v>
      </c>
      <c r="I331" s="8">
        <v>2026</v>
      </c>
      <c r="J331" s="8">
        <v>2027</v>
      </c>
      <c r="K331" s="8">
        <v>2028</v>
      </c>
      <c r="L331" s="8">
        <v>2029</v>
      </c>
      <c r="M331" s="8">
        <v>2030</v>
      </c>
      <c r="N331" s="8">
        <v>2031</v>
      </c>
      <c r="O331" s="8">
        <v>2032</v>
      </c>
      <c r="P331" s="8">
        <v>2033</v>
      </c>
      <c r="Q331" s="8">
        <v>2034</v>
      </c>
      <c r="R331" s="8">
        <v>2035</v>
      </c>
      <c r="S331" s="8">
        <v>2036</v>
      </c>
      <c r="T331" s="8">
        <v>2037</v>
      </c>
      <c r="U331" s="8">
        <v>2038</v>
      </c>
      <c r="V331" s="8">
        <v>2039</v>
      </c>
      <c r="W331" s="8">
        <v>2040</v>
      </c>
      <c r="X331" s="8">
        <v>2041</v>
      </c>
      <c r="Y331" s="8">
        <v>2042</v>
      </c>
      <c r="Z331" s="8">
        <v>2043</v>
      </c>
      <c r="AA331" s="8">
        <v>2044</v>
      </c>
      <c r="AB331" s="8">
        <v>2045</v>
      </c>
      <c r="AC331" s="8">
        <v>2046</v>
      </c>
      <c r="AD331" s="8">
        <v>2047</v>
      </c>
      <c r="AE331" s="8">
        <v>2048</v>
      </c>
      <c r="AF331" s="8">
        <v>2049</v>
      </c>
      <c r="AG331" s="8">
        <v>2050</v>
      </c>
    </row>
    <row r="332" spans="1:33" x14ac:dyDescent="0.3">
      <c r="B332" t="s">
        <v>158</v>
      </c>
      <c r="C332" s="28">
        <v>621.74022985667114</v>
      </c>
      <c r="D332" s="31">
        <v>620.39167905454883</v>
      </c>
      <c r="E332" s="29">
        <v>620.06289729653338</v>
      </c>
      <c r="F332" s="31">
        <v>610.91572063248384</v>
      </c>
      <c r="G332" s="28">
        <v>606.64415891394333</v>
      </c>
      <c r="H332" s="28">
        <v>600.30236814501018</v>
      </c>
      <c r="I332" s="28">
        <v>597.14774935333458</v>
      </c>
      <c r="J332" s="28">
        <v>596.36538827112622</v>
      </c>
      <c r="K332" s="28">
        <v>597.7217731203616</v>
      </c>
      <c r="L332" s="28">
        <v>596.86565212988603</v>
      </c>
      <c r="M332" s="28">
        <v>592.59775565191558</v>
      </c>
      <c r="N332" s="28">
        <v>570.27581996642573</v>
      </c>
      <c r="O332" s="28">
        <v>550.16396418238571</v>
      </c>
      <c r="P332" s="28">
        <v>526.58102357137886</v>
      </c>
      <c r="Q332" s="28">
        <v>506.07066452042352</v>
      </c>
      <c r="R332" s="28">
        <v>485.4682051204137</v>
      </c>
      <c r="S332" s="28">
        <v>476.7400405088062</v>
      </c>
      <c r="T332" s="28">
        <v>468.07099857795839</v>
      </c>
      <c r="U332" s="28">
        <v>460.13670354367042</v>
      </c>
      <c r="V332" s="28">
        <v>452.1145948267411</v>
      </c>
      <c r="W332" s="28">
        <v>444.01272774636249</v>
      </c>
      <c r="X332" s="28">
        <v>444.26487093807424</v>
      </c>
      <c r="Y332" s="28">
        <v>444.48866341232787</v>
      </c>
      <c r="Z332" s="28">
        <v>444.68486737903009</v>
      </c>
      <c r="AA332" s="28">
        <v>444.85482487476145</v>
      </c>
      <c r="AB332" s="28">
        <v>444.99895796663975</v>
      </c>
      <c r="AC332" s="28">
        <v>446.12378647036104</v>
      </c>
      <c r="AD332" s="28">
        <v>447.22989302266552</v>
      </c>
      <c r="AE332" s="28">
        <v>448.31785257190796</v>
      </c>
      <c r="AF332" s="28">
        <v>449.38848467539043</v>
      </c>
      <c r="AG332" s="28">
        <v>450.42117689082107</v>
      </c>
    </row>
    <row r="333" spans="1:33" x14ac:dyDescent="0.3">
      <c r="B333" t="s">
        <v>345</v>
      </c>
      <c r="C333" s="28">
        <v>601.77315077948174</v>
      </c>
      <c r="D333" s="31">
        <v>591.97684940038744</v>
      </c>
      <c r="E333" s="29">
        <v>569.85584268130606</v>
      </c>
      <c r="F333" s="31">
        <v>555.22844245240447</v>
      </c>
      <c r="G333" s="28">
        <v>538.18232320694256</v>
      </c>
      <c r="H333" s="28">
        <v>532.03222084264382</v>
      </c>
      <c r="I333" s="28">
        <v>528.24085858040166</v>
      </c>
      <c r="J333" s="28">
        <v>523.599698169617</v>
      </c>
      <c r="K333" s="28">
        <v>522.19999278404316</v>
      </c>
      <c r="L333" s="28">
        <v>518.72559909742404</v>
      </c>
      <c r="M333" s="28">
        <v>516.98959699790964</v>
      </c>
      <c r="N333" s="28">
        <v>514.23459448685094</v>
      </c>
      <c r="O333" s="28">
        <v>513.11770791034292</v>
      </c>
      <c r="P333" s="28">
        <v>508.02581329657642</v>
      </c>
      <c r="Q333" s="28">
        <v>503.53717206549271</v>
      </c>
      <c r="R333" s="28">
        <v>499.67282269978494</v>
      </c>
      <c r="S333" s="28">
        <v>498.39725691968943</v>
      </c>
      <c r="T333" s="28">
        <v>495.05831285375672</v>
      </c>
      <c r="U333" s="28">
        <v>491.65476523106048</v>
      </c>
      <c r="V333" s="28">
        <v>488.1851556711793</v>
      </c>
      <c r="W333" s="28">
        <v>484.41119607855927</v>
      </c>
      <c r="X333" s="28">
        <v>481.42000679926736</v>
      </c>
      <c r="Y333" s="28">
        <v>478.21352168637213</v>
      </c>
      <c r="Z333" s="28">
        <v>475.01919815365659</v>
      </c>
      <c r="AA333" s="28">
        <v>471.84271056765994</v>
      </c>
      <c r="AB333" s="28">
        <v>468.90376140650812</v>
      </c>
      <c r="AC333" s="28">
        <v>466.63331328091738</v>
      </c>
      <c r="AD333" s="28">
        <v>464.37555808253478</v>
      </c>
      <c r="AE333" s="28">
        <v>462.13374949608374</v>
      </c>
      <c r="AF333" s="28">
        <v>459.30114300429597</v>
      </c>
      <c r="AG333" s="28">
        <v>456.25540745413997</v>
      </c>
    </row>
    <row r="334" spans="1:33" x14ac:dyDescent="0.3">
      <c r="B334" t="s">
        <v>336</v>
      </c>
      <c r="C334" s="31">
        <v>24.205809741654175</v>
      </c>
      <c r="D334" s="31">
        <v>24.058897895937381</v>
      </c>
      <c r="E334" s="29">
        <v>22.869377101617264</v>
      </c>
      <c r="F334" s="31">
        <v>22.142462961170917</v>
      </c>
      <c r="G334" s="31">
        <v>22.417697538883818</v>
      </c>
      <c r="H334" s="31">
        <v>22.367640859274495</v>
      </c>
      <c r="I334" s="31">
        <v>22.336613792623194</v>
      </c>
      <c r="J334" s="31">
        <v>22.271051796750907</v>
      </c>
      <c r="K334" s="31">
        <v>22.305333399818597</v>
      </c>
      <c r="L334" s="31">
        <v>22.239130710914505</v>
      </c>
      <c r="M334" s="31">
        <v>22.231039960513169</v>
      </c>
      <c r="N334" s="31">
        <v>22.225079687608684</v>
      </c>
      <c r="O334" s="31">
        <v>22.274604811901813</v>
      </c>
      <c r="P334" s="31">
        <v>22.216450762764566</v>
      </c>
      <c r="Q334" s="31">
        <v>22.214711410222446</v>
      </c>
      <c r="R334" s="31">
        <v>22.214027204608982</v>
      </c>
      <c r="S334" s="31">
        <v>22.268410511228144</v>
      </c>
      <c r="T334" s="31">
        <v>22.213622527965445</v>
      </c>
      <c r="U334" s="31">
        <v>22.214319873248492</v>
      </c>
      <c r="V334" s="31">
        <v>22.215536896711836</v>
      </c>
      <c r="W334" s="31">
        <v>22.271588409898303</v>
      </c>
      <c r="X334" s="31">
        <v>22.218596639720598</v>
      </c>
      <c r="Y334" s="31">
        <v>22.220469872372622</v>
      </c>
      <c r="Z334" s="31">
        <v>22.222548965639728</v>
      </c>
      <c r="AA334" s="31">
        <v>22.278976626463958</v>
      </c>
      <c r="AB334" s="31">
        <v>22.22658096832216</v>
      </c>
      <c r="AC334" s="31">
        <v>22.22863411433006</v>
      </c>
      <c r="AD334" s="31">
        <v>22.230727744686238</v>
      </c>
      <c r="AE334" s="31">
        <v>22.286818230970574</v>
      </c>
      <c r="AF334" s="31">
        <v>22.235263448613804</v>
      </c>
      <c r="AG334" s="31">
        <v>22.252309248213994</v>
      </c>
    </row>
    <row r="335" spans="1:33" x14ac:dyDescent="0.3">
      <c r="B335" t="s">
        <v>337</v>
      </c>
      <c r="C335" s="28">
        <v>0.79897548316171796</v>
      </c>
      <c r="D335" s="31">
        <v>0.74859148378036944</v>
      </c>
      <c r="E335" s="29">
        <v>0.64070511991158274</v>
      </c>
      <c r="F335" s="31">
        <v>0.64070511991158274</v>
      </c>
      <c r="G335" s="28">
        <v>0.64070511991158274</v>
      </c>
      <c r="H335" s="28">
        <v>0.64070511991158274</v>
      </c>
      <c r="I335" s="28">
        <v>0.64070511991158274</v>
      </c>
      <c r="J335" s="28">
        <v>0.64070511991158274</v>
      </c>
      <c r="K335" s="28">
        <v>0.64070511991158274</v>
      </c>
      <c r="L335" s="28">
        <v>0.64070511991158274</v>
      </c>
      <c r="M335" s="28">
        <v>0.64070511991158274</v>
      </c>
      <c r="N335" s="28">
        <v>0.64070511991158274</v>
      </c>
      <c r="O335" s="28">
        <v>0.64070511991158274</v>
      </c>
      <c r="P335" s="28">
        <v>0.64070511991158274</v>
      </c>
      <c r="Q335" s="28">
        <v>0.64070511991158274</v>
      </c>
      <c r="R335" s="28">
        <v>0.64070511991158274</v>
      </c>
      <c r="S335" s="28">
        <v>0.64070511991158274</v>
      </c>
      <c r="T335" s="28">
        <v>0.64070511991158274</v>
      </c>
      <c r="U335" s="28">
        <v>0.64070511991158274</v>
      </c>
      <c r="V335" s="28">
        <v>0.64070511991158274</v>
      </c>
      <c r="W335" s="28">
        <v>0.64070511991158274</v>
      </c>
      <c r="X335" s="28">
        <v>0.64070511991158274</v>
      </c>
      <c r="Y335" s="28">
        <v>0.64070511991158274</v>
      </c>
      <c r="Z335" s="28">
        <v>0.64070511991158274</v>
      </c>
      <c r="AA335" s="28">
        <v>0.64070511991158274</v>
      </c>
      <c r="AB335" s="28">
        <v>0.64070511991158274</v>
      </c>
      <c r="AC335" s="28">
        <v>0.64070511991158274</v>
      </c>
      <c r="AD335" s="28">
        <v>0.64070511991158274</v>
      </c>
      <c r="AE335" s="28">
        <v>0.64070511991158274</v>
      </c>
      <c r="AF335" s="28">
        <v>0.64070511991158274</v>
      </c>
      <c r="AG335" s="28">
        <v>0.64070511991158274</v>
      </c>
    </row>
    <row r="336" spans="1:33" x14ac:dyDescent="0.3">
      <c r="B336" t="s">
        <v>123</v>
      </c>
      <c r="C336" s="28">
        <v>1248.5181658609686</v>
      </c>
      <c r="D336" s="31">
        <v>1237.176017834654</v>
      </c>
      <c r="E336" s="29">
        <v>1213.4288221993684</v>
      </c>
      <c r="F336" s="31">
        <v>1188.9273311659708</v>
      </c>
      <c r="G336" s="28">
        <v>1167.8848847796814</v>
      </c>
      <c r="H336" s="28">
        <v>1155.3429349668402</v>
      </c>
      <c r="I336" s="28">
        <v>1148.3659268462711</v>
      </c>
      <c r="J336" s="28">
        <v>1142.8768433574057</v>
      </c>
      <c r="K336" s="28">
        <v>1142.8678044241351</v>
      </c>
      <c r="L336" s="28">
        <v>1138.4710870581362</v>
      </c>
      <c r="M336" s="28">
        <v>1132.4590977302503</v>
      </c>
      <c r="N336" s="28">
        <v>1107.376199260797</v>
      </c>
      <c r="O336" s="28">
        <v>1086.196982024542</v>
      </c>
      <c r="P336" s="28">
        <v>1057.4639927506314</v>
      </c>
      <c r="Q336" s="28">
        <v>1032.4632531160503</v>
      </c>
      <c r="R336" s="28">
        <v>1007.9957601447192</v>
      </c>
      <c r="S336" s="28">
        <v>998.04641305963537</v>
      </c>
      <c r="T336" s="28">
        <v>985.98363907959208</v>
      </c>
      <c r="U336" s="28">
        <v>974.646493767891</v>
      </c>
      <c r="V336" s="28">
        <v>963.15599251454375</v>
      </c>
      <c r="W336" s="28">
        <v>951.33621735473162</v>
      </c>
      <c r="X336" s="28">
        <v>948.5441794969737</v>
      </c>
      <c r="Y336" s="28">
        <v>945.56336009098425</v>
      </c>
      <c r="Z336" s="28">
        <v>942.56731961823789</v>
      </c>
      <c r="AA336" s="28">
        <v>939.61721718879699</v>
      </c>
      <c r="AB336" s="28">
        <v>936.77000546138163</v>
      </c>
      <c r="AC336" s="28">
        <v>935.62643898552005</v>
      </c>
      <c r="AD336" s="28">
        <v>934.476883969798</v>
      </c>
      <c r="AE336" s="28">
        <v>933.37912541887374</v>
      </c>
      <c r="AF336" s="28">
        <v>931.5655962482117</v>
      </c>
      <c r="AG336" s="28">
        <v>929.56959871308663</v>
      </c>
    </row>
    <row r="337" spans="1:35" x14ac:dyDescent="0.3">
      <c r="A337" s="8" t="s">
        <v>349</v>
      </c>
      <c r="B337" s="8"/>
      <c r="C337" s="8">
        <v>2020</v>
      </c>
      <c r="D337" s="9">
        <v>2021</v>
      </c>
      <c r="E337" s="10">
        <v>2022</v>
      </c>
      <c r="F337" s="8">
        <v>2023</v>
      </c>
      <c r="G337" s="8">
        <v>2024</v>
      </c>
      <c r="H337" s="8">
        <v>2025</v>
      </c>
      <c r="I337" s="8">
        <v>2026</v>
      </c>
      <c r="J337" s="8">
        <v>2027</v>
      </c>
      <c r="K337" s="8">
        <v>2028</v>
      </c>
      <c r="L337" s="8">
        <v>2029</v>
      </c>
      <c r="M337" s="8">
        <v>2030</v>
      </c>
      <c r="N337" s="8">
        <v>2031</v>
      </c>
      <c r="O337" s="8">
        <v>2032</v>
      </c>
      <c r="P337" s="8">
        <v>2033</v>
      </c>
      <c r="Q337" s="8">
        <v>2034</v>
      </c>
      <c r="R337" s="8">
        <v>2035</v>
      </c>
      <c r="S337" s="8">
        <v>2036</v>
      </c>
      <c r="T337" s="8">
        <v>2037</v>
      </c>
      <c r="U337" s="8">
        <v>2038</v>
      </c>
      <c r="V337" s="8">
        <v>2039</v>
      </c>
      <c r="W337" s="8">
        <v>2040</v>
      </c>
      <c r="X337" s="8">
        <v>2041</v>
      </c>
      <c r="Y337" s="8">
        <v>2042</v>
      </c>
      <c r="Z337" s="8">
        <v>2043</v>
      </c>
      <c r="AA337" s="8">
        <v>2044</v>
      </c>
      <c r="AB337" s="8">
        <v>2045</v>
      </c>
      <c r="AC337" s="8">
        <v>2046</v>
      </c>
      <c r="AD337" s="8">
        <v>2047</v>
      </c>
      <c r="AE337" s="8">
        <v>2048</v>
      </c>
      <c r="AF337" s="8">
        <v>2049</v>
      </c>
      <c r="AG337" s="8">
        <v>2050</v>
      </c>
    </row>
    <row r="338" spans="1:35" x14ac:dyDescent="0.3">
      <c r="B338" t="s">
        <v>158</v>
      </c>
      <c r="C338" s="28">
        <v>13.834143573611431</v>
      </c>
      <c r="D338" s="31">
        <v>13.439861832916213</v>
      </c>
      <c r="E338" s="29">
        <v>13.367456421849578</v>
      </c>
      <c r="F338" s="31">
        <v>13.003876598522249</v>
      </c>
      <c r="G338" s="28">
        <v>13.429110808434743</v>
      </c>
      <c r="H338" s="28">
        <v>13.305846160238104</v>
      </c>
      <c r="I338" s="28">
        <v>13.233769074057211</v>
      </c>
      <c r="J338" s="28">
        <v>13.197040431581211</v>
      </c>
      <c r="K338" s="28">
        <v>13.194960878323242</v>
      </c>
      <c r="L338" s="28">
        <v>13.131572706202896</v>
      </c>
      <c r="M338" s="28">
        <v>13.103532588801549</v>
      </c>
      <c r="N338" s="28">
        <v>13.078330874643745</v>
      </c>
      <c r="O338" s="28">
        <v>13.065858784984</v>
      </c>
      <c r="P338" s="28">
        <v>13.025602537196773</v>
      </c>
      <c r="Q338" s="28">
        <v>13.000040686672667</v>
      </c>
      <c r="R338" s="28">
        <v>12.973368679798552</v>
      </c>
      <c r="S338" s="28">
        <v>12.98406449030994</v>
      </c>
      <c r="T338" s="28">
        <v>12.972163061063444</v>
      </c>
      <c r="U338" s="28">
        <v>12.990157481532284</v>
      </c>
      <c r="V338" s="28">
        <v>13.008273465121889</v>
      </c>
      <c r="W338" s="28">
        <v>13.025495817796061</v>
      </c>
      <c r="X338" s="28">
        <v>13.042483881707836</v>
      </c>
      <c r="Y338" s="28">
        <v>13.058407159416396</v>
      </c>
      <c r="Z338" s="28">
        <v>13.07406908617461</v>
      </c>
      <c r="AA338" s="28">
        <v>13.08902884745881</v>
      </c>
      <c r="AB338" s="28">
        <v>13.103957746359846</v>
      </c>
      <c r="AC338" s="28">
        <v>13.117967143359655</v>
      </c>
      <c r="AD338" s="28">
        <v>13.13209563819049</v>
      </c>
      <c r="AE338" s="28">
        <v>13.145465237545844</v>
      </c>
      <c r="AF338" s="28">
        <v>13.158442164425056</v>
      </c>
      <c r="AG338" s="28">
        <v>13.1741105568757</v>
      </c>
    </row>
    <row r="339" spans="1:35" x14ac:dyDescent="0.3">
      <c r="B339" t="s">
        <v>345</v>
      </c>
      <c r="C339" s="28">
        <v>8.2541224174288654</v>
      </c>
      <c r="D339" s="31">
        <v>7.9871490407510208</v>
      </c>
      <c r="E339" s="29">
        <v>7.8113100752023144</v>
      </c>
      <c r="F339" s="31">
        <v>7.5046715003634672</v>
      </c>
      <c r="G339" s="28">
        <v>7.4435299435039202</v>
      </c>
      <c r="H339" s="28">
        <v>7.3994435401782424</v>
      </c>
      <c r="I339" s="28">
        <v>7.3444039676142427</v>
      </c>
      <c r="J339" s="28">
        <v>7.2824800276679369</v>
      </c>
      <c r="K339" s="28">
        <v>7.2529549785922285</v>
      </c>
      <c r="L339" s="28">
        <v>7.22263603998287</v>
      </c>
      <c r="M339" s="28">
        <v>7.1837206493805752</v>
      </c>
      <c r="N339" s="28">
        <v>7.1343031571595912</v>
      </c>
      <c r="O339" s="28">
        <v>7.1032868572110495</v>
      </c>
      <c r="P339" s="28">
        <v>7.0337767017417807</v>
      </c>
      <c r="Q339" s="28">
        <v>6.9795846549158593</v>
      </c>
      <c r="R339" s="28">
        <v>6.9221743308928421</v>
      </c>
      <c r="S339" s="28">
        <v>6.8965832424427926</v>
      </c>
      <c r="T339" s="28">
        <v>6.8528842306273496</v>
      </c>
      <c r="U339" s="28">
        <v>6.8086356581897292</v>
      </c>
      <c r="V339" s="28">
        <v>6.7630412770443629</v>
      </c>
      <c r="W339" s="28">
        <v>6.724447534660051</v>
      </c>
      <c r="X339" s="28">
        <v>6.6880139200134785</v>
      </c>
      <c r="Y339" s="28">
        <v>6.6463637098911592</v>
      </c>
      <c r="Z339" s="28">
        <v>6.6041901502628804</v>
      </c>
      <c r="AA339" s="28">
        <v>6.5609935354064222</v>
      </c>
      <c r="AB339" s="28">
        <v>6.5259636183817138</v>
      </c>
      <c r="AC339" s="28">
        <v>6.4958610618013308</v>
      </c>
      <c r="AD339" s="28">
        <v>6.4652046281741296</v>
      </c>
      <c r="AE339" s="28">
        <v>6.4336060343084203</v>
      </c>
      <c r="AF339" s="28">
        <v>6.3993686471038096</v>
      </c>
      <c r="AG339" s="28">
        <v>6.3600330998654648</v>
      </c>
    </row>
    <row r="340" spans="1:35" x14ac:dyDescent="0.3">
      <c r="B340" t="s">
        <v>336</v>
      </c>
      <c r="C340" s="31">
        <v>4.2574082214665134</v>
      </c>
      <c r="D340" s="31">
        <v>4.1186329518267426</v>
      </c>
      <c r="E340" s="29">
        <v>4.1843633560367657</v>
      </c>
      <c r="F340" s="31">
        <v>4.3124180913222601</v>
      </c>
      <c r="G340" s="31">
        <v>4.393412995241297</v>
      </c>
      <c r="H340" s="31">
        <v>4.4017136843148128</v>
      </c>
      <c r="I340" s="31">
        <v>4.4107531110255938</v>
      </c>
      <c r="J340" s="31">
        <v>4.4186793171086682</v>
      </c>
      <c r="K340" s="31">
        <v>4.4226690307111065</v>
      </c>
      <c r="L340" s="31">
        <v>4.426511148554547</v>
      </c>
      <c r="M340" s="31">
        <v>4.4256867774452333</v>
      </c>
      <c r="N340" s="31">
        <v>4.4248263961656322</v>
      </c>
      <c r="O340" s="31">
        <v>4.4246523315416226</v>
      </c>
      <c r="P340" s="31">
        <v>4.4234977472199413</v>
      </c>
      <c r="Q340" s="31">
        <v>4.4228046529636789</v>
      </c>
      <c r="R340" s="31">
        <v>4.4220452752841934</v>
      </c>
      <c r="S340" s="31">
        <v>4.4233532923800425</v>
      </c>
      <c r="T340" s="31">
        <v>4.4235764188973858</v>
      </c>
      <c r="U340" s="31">
        <v>4.4273470926771656</v>
      </c>
      <c r="V340" s="31">
        <v>4.4311179762876147</v>
      </c>
      <c r="W340" s="31">
        <v>4.4353566939575595</v>
      </c>
      <c r="X340" s="31">
        <v>4.4386326485526579</v>
      </c>
      <c r="Y340" s="31">
        <v>4.4422910057760872</v>
      </c>
      <c r="Z340" s="31">
        <v>4.4459950685990925</v>
      </c>
      <c r="AA340" s="31">
        <v>4.4501250658274847</v>
      </c>
      <c r="AB340" s="31">
        <v>4.4533027470808468</v>
      </c>
      <c r="AC340" s="31">
        <v>4.4568699693251652</v>
      </c>
      <c r="AD340" s="31">
        <v>4.4605398870113939</v>
      </c>
      <c r="AE340" s="31">
        <v>4.4646121233060843</v>
      </c>
      <c r="AF340" s="31">
        <v>4.4677114981191579</v>
      </c>
      <c r="AG340" s="31">
        <v>4.471520294716786</v>
      </c>
    </row>
    <row r="341" spans="1:35" x14ac:dyDescent="0.3">
      <c r="B341" t="s">
        <v>337</v>
      </c>
      <c r="C341" s="28">
        <v>1.3851979325307051E-2</v>
      </c>
      <c r="D341" s="31">
        <v>1.2986357984007463E-2</v>
      </c>
      <c r="E341" s="29">
        <v>1.1130586792246546E-2</v>
      </c>
      <c r="F341" s="31">
        <v>1.1130586792246546E-2</v>
      </c>
      <c r="G341" s="28">
        <v>1.1130586792246546E-2</v>
      </c>
      <c r="H341" s="28">
        <v>1.1130586792246546E-2</v>
      </c>
      <c r="I341" s="28">
        <v>1.1130586792246546E-2</v>
      </c>
      <c r="J341" s="28">
        <v>1.1130586792246546E-2</v>
      </c>
      <c r="K341" s="28">
        <v>1.1130586792246546E-2</v>
      </c>
      <c r="L341" s="28">
        <v>1.1130586792246546E-2</v>
      </c>
      <c r="M341" s="28">
        <v>1.1130586792246546E-2</v>
      </c>
      <c r="N341" s="28">
        <v>1.1130586792246546E-2</v>
      </c>
      <c r="O341" s="28">
        <v>1.1130586792246546E-2</v>
      </c>
      <c r="P341" s="28">
        <v>1.1130586792246546E-2</v>
      </c>
      <c r="Q341" s="28">
        <v>1.1130586792246546E-2</v>
      </c>
      <c r="R341" s="28">
        <v>1.1130586792246546E-2</v>
      </c>
      <c r="S341" s="28">
        <v>1.1130586792246546E-2</v>
      </c>
      <c r="T341" s="28">
        <v>1.1130586792246546E-2</v>
      </c>
      <c r="U341" s="28">
        <v>1.1130586792246546E-2</v>
      </c>
      <c r="V341" s="28">
        <v>1.1130586792246546E-2</v>
      </c>
      <c r="W341" s="28">
        <v>1.1130586792246546E-2</v>
      </c>
      <c r="X341" s="28">
        <v>1.1130586792246546E-2</v>
      </c>
      <c r="Y341" s="28">
        <v>1.1130586792246546E-2</v>
      </c>
      <c r="Z341" s="28">
        <v>1.1130586792246546E-2</v>
      </c>
      <c r="AA341" s="28">
        <v>1.1130586792246546E-2</v>
      </c>
      <c r="AB341" s="28">
        <v>1.1130586792246546E-2</v>
      </c>
      <c r="AC341" s="28">
        <v>1.1130586792246546E-2</v>
      </c>
      <c r="AD341" s="28">
        <v>1.1130586792246546E-2</v>
      </c>
      <c r="AE341" s="28">
        <v>1.1130586792246546E-2</v>
      </c>
      <c r="AF341" s="28">
        <v>1.1130586792246546E-2</v>
      </c>
      <c r="AG341" s="28">
        <v>1.1130586792246546E-2</v>
      </c>
    </row>
    <row r="342" spans="1:35" x14ac:dyDescent="0.3">
      <c r="B342" t="s">
        <v>123</v>
      </c>
      <c r="C342" s="28">
        <v>26.359526191832114</v>
      </c>
      <c r="D342" s="31">
        <v>25.558630183477987</v>
      </c>
      <c r="E342" s="29">
        <v>25.374260439880906</v>
      </c>
      <c r="F342" s="31">
        <v>24.832096777000224</v>
      </c>
      <c r="G342" s="28">
        <v>25.277184333972208</v>
      </c>
      <c r="H342" s="28">
        <v>25.11813397152341</v>
      </c>
      <c r="I342" s="28">
        <v>25.000056739489295</v>
      </c>
      <c r="J342" s="28">
        <v>24.909330363150065</v>
      </c>
      <c r="K342" s="28">
        <v>24.881715474418826</v>
      </c>
      <c r="L342" s="28">
        <v>24.79185048153256</v>
      </c>
      <c r="M342" s="28">
        <v>24.724070602419605</v>
      </c>
      <c r="N342" s="28">
        <v>24.648591014761216</v>
      </c>
      <c r="O342" s="28">
        <v>24.604928560528919</v>
      </c>
      <c r="P342" s="28">
        <v>24.494007572950743</v>
      </c>
      <c r="Q342" s="28">
        <v>24.413560581344456</v>
      </c>
      <c r="R342" s="28">
        <v>24.328718872767837</v>
      </c>
      <c r="S342" s="28">
        <v>24.315131611925025</v>
      </c>
      <c r="T342" s="28">
        <v>24.259754297380429</v>
      </c>
      <c r="U342" s="28">
        <v>24.23727081919143</v>
      </c>
      <c r="V342" s="28">
        <v>24.213563305246112</v>
      </c>
      <c r="W342" s="28">
        <v>24.196430633205921</v>
      </c>
      <c r="X342" s="28">
        <v>24.18026103706622</v>
      </c>
      <c r="Y342" s="28">
        <v>24.158192461875892</v>
      </c>
      <c r="Z342" s="28">
        <v>24.135384891828831</v>
      </c>
      <c r="AA342" s="28">
        <v>24.111278035484965</v>
      </c>
      <c r="AB342" s="28">
        <v>24.094354698614655</v>
      </c>
      <c r="AC342" s="28">
        <v>24.081828761278398</v>
      </c>
      <c r="AD342" s="28">
        <v>24.068970740168261</v>
      </c>
      <c r="AE342" s="28">
        <v>24.054813981952599</v>
      </c>
      <c r="AF342" s="28">
        <v>24.036652896440273</v>
      </c>
      <c r="AG342" s="28">
        <v>24.016794538250199</v>
      </c>
      <c r="AH342" s="5"/>
      <c r="AI342" s="37"/>
    </row>
    <row r="344" spans="1:35" x14ac:dyDescent="0.3">
      <c r="A344" s="8" t="s">
        <v>350</v>
      </c>
      <c r="B344" s="8"/>
      <c r="C344" s="8">
        <v>2020</v>
      </c>
      <c r="D344" s="9">
        <v>2021</v>
      </c>
      <c r="E344" s="10">
        <v>2022</v>
      </c>
      <c r="F344" s="8">
        <v>2023</v>
      </c>
      <c r="G344" s="8">
        <v>2024</v>
      </c>
      <c r="H344" s="8">
        <v>2025</v>
      </c>
      <c r="I344" s="8">
        <v>2026</v>
      </c>
      <c r="J344" s="8">
        <v>2027</v>
      </c>
      <c r="K344" s="8">
        <v>2028</v>
      </c>
      <c r="L344" s="8">
        <v>2029</v>
      </c>
      <c r="M344" s="8">
        <v>2030</v>
      </c>
      <c r="N344" s="8">
        <v>2031</v>
      </c>
      <c r="O344" s="8">
        <v>2032</v>
      </c>
      <c r="P344" s="8">
        <v>2033</v>
      </c>
      <c r="Q344" s="8">
        <v>2034</v>
      </c>
      <c r="R344" s="8">
        <v>2035</v>
      </c>
      <c r="S344" s="8">
        <v>2036</v>
      </c>
      <c r="T344" s="8">
        <v>2037</v>
      </c>
      <c r="U344" s="8">
        <v>2038</v>
      </c>
      <c r="V344" s="8">
        <v>2039</v>
      </c>
      <c r="W344" s="8">
        <v>2040</v>
      </c>
      <c r="X344" s="8">
        <v>2041</v>
      </c>
      <c r="Y344" s="8">
        <v>2042</v>
      </c>
      <c r="Z344" s="8">
        <v>2043</v>
      </c>
      <c r="AA344" s="8">
        <v>2044</v>
      </c>
      <c r="AB344" s="8">
        <v>2045</v>
      </c>
      <c r="AC344" s="8">
        <v>2046</v>
      </c>
      <c r="AD344" s="8">
        <v>2047</v>
      </c>
      <c r="AE344" s="8">
        <v>2048</v>
      </c>
      <c r="AF344" s="8">
        <v>2049</v>
      </c>
      <c r="AG344" s="8">
        <v>2050</v>
      </c>
    </row>
    <row r="345" spans="1:35" x14ac:dyDescent="0.3">
      <c r="B345" t="s">
        <v>351</v>
      </c>
      <c r="C345" s="28">
        <v>4836.7259999999987</v>
      </c>
      <c r="D345" s="31">
        <v>4825.5707139999995</v>
      </c>
      <c r="E345" s="29">
        <v>4602.8509296730244</v>
      </c>
      <c r="F345" s="31">
        <v>4567.6071039957087</v>
      </c>
      <c r="G345" s="28">
        <v>4549.3366755797251</v>
      </c>
      <c r="H345" s="28">
        <v>4512.941982175088</v>
      </c>
      <c r="I345" s="28">
        <v>4476.8384463176862</v>
      </c>
      <c r="J345" s="28">
        <v>4454.4542540860966</v>
      </c>
      <c r="K345" s="28">
        <v>4454.454254086053</v>
      </c>
      <c r="L345" s="28">
        <v>4435.9435180104501</v>
      </c>
      <c r="M345" s="28">
        <v>4425.0168362172462</v>
      </c>
      <c r="N345" s="28">
        <v>4414.1016364744937</v>
      </c>
      <c r="O345" s="28">
        <v>4403.1979187821917</v>
      </c>
      <c r="P345" s="28">
        <v>4392.305683140341</v>
      </c>
      <c r="Q345" s="28">
        <v>4381.4249295489435</v>
      </c>
      <c r="R345" s="28">
        <v>4370.5556580079965</v>
      </c>
      <c r="S345" s="28">
        <v>4359.6978685175</v>
      </c>
      <c r="T345" s="28">
        <v>4348.8515610774557</v>
      </c>
      <c r="U345" s="28">
        <v>4345.5318976675517</v>
      </c>
      <c r="V345" s="28">
        <v>4342.2122342576495</v>
      </c>
      <c r="W345" s="28">
        <v>4338.8925708477454</v>
      </c>
      <c r="X345" s="28">
        <v>4335.5729074378423</v>
      </c>
      <c r="Y345" s="28">
        <v>4332.2532440279383</v>
      </c>
      <c r="Z345" s="28">
        <v>4328.9335806180343</v>
      </c>
      <c r="AA345" s="28">
        <v>4325.6139172081312</v>
      </c>
      <c r="AB345" s="28">
        <v>4322.2942537982281</v>
      </c>
      <c r="AC345" s="28">
        <v>4318.9745903883231</v>
      </c>
      <c r="AD345" s="28">
        <v>4315.6549269784218</v>
      </c>
      <c r="AE345" s="28">
        <v>4312.3352635685169</v>
      </c>
      <c r="AF345" s="28">
        <v>4309.015600158612</v>
      </c>
      <c r="AG345" s="28">
        <v>4305.6959367487088</v>
      </c>
    </row>
    <row r="346" spans="1:35" x14ac:dyDescent="0.3">
      <c r="B346" t="s">
        <v>352</v>
      </c>
      <c r="C346" s="28">
        <v>45441.764000000017</v>
      </c>
      <c r="D346" s="31">
        <v>45556.943575400001</v>
      </c>
      <c r="E346" s="29">
        <v>44238.476999999999</v>
      </c>
      <c r="F346" s="31">
        <v>42629.437000000005</v>
      </c>
      <c r="G346" s="28">
        <v>41060</v>
      </c>
      <c r="H346" s="28">
        <v>41503.64938902892</v>
      </c>
      <c r="I346" s="28">
        <v>41191.451444262057</v>
      </c>
      <c r="J346" s="28">
        <v>40694.129538805028</v>
      </c>
      <c r="K346" s="28">
        <v>40292.199420101009</v>
      </c>
      <c r="L346" s="28">
        <v>40117.662433682235</v>
      </c>
      <c r="M346" s="28">
        <v>39910.700708049459</v>
      </c>
      <c r="N346" s="28">
        <v>39705.721351937056</v>
      </c>
      <c r="O346" s="28">
        <v>39501.257682226547</v>
      </c>
      <c r="P346" s="28">
        <v>39297.414038876668</v>
      </c>
      <c r="Q346" s="28">
        <v>39094.267500594033</v>
      </c>
      <c r="R346" s="28">
        <v>38891.873957505995</v>
      </c>
      <c r="S346" s="28">
        <v>38690.272621306693</v>
      </c>
      <c r="T346" s="28">
        <v>38512.128236950586</v>
      </c>
      <c r="U346" s="28">
        <v>38334.9274727058</v>
      </c>
      <c r="V346" s="28">
        <v>38158.64501090056</v>
      </c>
      <c r="W346" s="28">
        <v>37983.110261512324</v>
      </c>
      <c r="X346" s="28">
        <v>37808.13235357769</v>
      </c>
      <c r="Y346" s="28">
        <v>37633.571992851117</v>
      </c>
      <c r="Z346" s="28">
        <v>37459.341103213948</v>
      </c>
      <c r="AA346" s="28">
        <v>37285.346609898668</v>
      </c>
      <c r="AB346" s="28">
        <v>37140.656937773594</v>
      </c>
      <c r="AC346" s="28">
        <v>36996.072046127498</v>
      </c>
      <c r="AD346" s="28">
        <v>36851.481382677288</v>
      </c>
      <c r="AE346" s="28">
        <v>36706.770682793649</v>
      </c>
      <c r="AF346" s="28">
        <v>36561.822866578361</v>
      </c>
      <c r="AG346" s="28">
        <v>36419.448676797467</v>
      </c>
    </row>
    <row r="347" spans="1:35" x14ac:dyDescent="0.3">
      <c r="B347" t="s">
        <v>353</v>
      </c>
      <c r="C347" s="28">
        <v>3882.5660000000016</v>
      </c>
      <c r="D347" s="31">
        <v>3964.8109999999997</v>
      </c>
      <c r="E347" s="29">
        <v>3821.1559999999999</v>
      </c>
      <c r="F347" s="31">
        <v>3654.0340000000006</v>
      </c>
      <c r="G347" s="28">
        <v>3549.9999999999995</v>
      </c>
      <c r="H347" s="28">
        <v>3592.1098778057853</v>
      </c>
      <c r="I347" s="28">
        <v>3573.6413187640474</v>
      </c>
      <c r="J347" s="28">
        <v>3552.7341735087816</v>
      </c>
      <c r="K347" s="28">
        <v>3549.6469878962712</v>
      </c>
      <c r="L347" s="28">
        <v>3536.5407252556365</v>
      </c>
      <c r="M347" s="28">
        <v>3520.5704836344948</v>
      </c>
      <c r="N347" s="28">
        <v>3504.7417485399569</v>
      </c>
      <c r="O347" s="28">
        <v>3488.9510957799603</v>
      </c>
      <c r="P347" s="28">
        <v>3473.20775701103</v>
      </c>
      <c r="Q347" s="28">
        <v>3457.5185772141308</v>
      </c>
      <c r="R347" s="28">
        <v>3441.8885445977789</v>
      </c>
      <c r="S347" s="28">
        <v>3426.321184107755</v>
      </c>
      <c r="T347" s="28">
        <v>3412.9260914731472</v>
      </c>
      <c r="U347" s="28">
        <v>3399.6104751673242</v>
      </c>
      <c r="V347" s="28">
        <v>3386.3722184290859</v>
      </c>
      <c r="W347" s="28">
        <v>3373.1962987468305</v>
      </c>
      <c r="X347" s="28">
        <v>3360.0658496694177</v>
      </c>
      <c r="Y347" s="28">
        <v>3346.968544215028</v>
      </c>
      <c r="Z347" s="28">
        <v>3333.896578728949</v>
      </c>
      <c r="AA347" s="28">
        <v>3320.8416819225304</v>
      </c>
      <c r="AB347" s="28">
        <v>3310.3947604906803</v>
      </c>
      <c r="AC347" s="28">
        <v>3299.9570176706684</v>
      </c>
      <c r="AD347" s="28">
        <v>3289.5186041162474</v>
      </c>
      <c r="AE347" s="28">
        <v>3279.0693094145518</v>
      </c>
      <c r="AF347" s="28">
        <v>3268.5986404489445</v>
      </c>
      <c r="AG347" s="28">
        <v>3258.3580167559676</v>
      </c>
    </row>
    <row r="348" spans="1:35" x14ac:dyDescent="0.3">
      <c r="B348" t="s">
        <v>354</v>
      </c>
      <c r="C348" s="28">
        <v>26028.934000000012</v>
      </c>
      <c r="D348" s="31">
        <v>25732.888575400004</v>
      </c>
      <c r="E348" s="29">
        <v>25132.696999999996</v>
      </c>
      <c r="F348" s="31">
        <v>24359.267000000007</v>
      </c>
      <c r="G348" s="28">
        <v>23310</v>
      </c>
      <c r="H348" s="28">
        <v>23543.099999999988</v>
      </c>
      <c r="I348" s="28">
        <v>23323.244850441821</v>
      </c>
      <c r="J348" s="28">
        <v>22930.458671261116</v>
      </c>
      <c r="K348" s="28">
        <v>22543.964480619648</v>
      </c>
      <c r="L348" s="28">
        <v>22434.958807404055</v>
      </c>
      <c r="M348" s="28">
        <v>22307.848289876987</v>
      </c>
      <c r="N348" s="28">
        <v>22182.012609237274</v>
      </c>
      <c r="O348" s="28">
        <v>22056.502203326745</v>
      </c>
      <c r="P348" s="28">
        <v>21931.375253821512</v>
      </c>
      <c r="Q348" s="28">
        <v>21806.674614523381</v>
      </c>
      <c r="R348" s="28">
        <v>21682.431234517098</v>
      </c>
      <c r="S348" s="28">
        <v>21558.666700767924</v>
      </c>
      <c r="T348" s="28">
        <v>21447.497779584846</v>
      </c>
      <c r="U348" s="28">
        <v>21336.875096869178</v>
      </c>
      <c r="V348" s="28">
        <v>21226.783918755129</v>
      </c>
      <c r="W348" s="28">
        <v>21117.128767778173</v>
      </c>
      <c r="X348" s="28">
        <v>21007.803105230596</v>
      </c>
      <c r="Y348" s="28">
        <v>20898.729271775974</v>
      </c>
      <c r="Z348" s="28">
        <v>20789.858209569204</v>
      </c>
      <c r="AA348" s="28">
        <v>20681.138200286019</v>
      </c>
      <c r="AB348" s="28">
        <v>20588.683135320192</v>
      </c>
      <c r="AC348" s="28">
        <v>20496.286957774151</v>
      </c>
      <c r="AD348" s="28">
        <v>20403.888362096055</v>
      </c>
      <c r="AE348" s="28">
        <v>20311.424135720885</v>
      </c>
      <c r="AF348" s="28">
        <v>20218.82966433364</v>
      </c>
      <c r="AG348" s="28">
        <v>20127.658593017626</v>
      </c>
    </row>
    <row r="349" spans="1:35" x14ac:dyDescent="0.3">
      <c r="B349" t="s">
        <v>355</v>
      </c>
      <c r="C349" s="28">
        <v>6200.2219999999998</v>
      </c>
      <c r="D349" s="31">
        <v>6216.9716150000004</v>
      </c>
      <c r="E349" s="29">
        <v>5930.0329999999994</v>
      </c>
      <c r="F349" s="31">
        <v>5884.6270000000004</v>
      </c>
      <c r="G349" s="28">
        <v>5861.088491999999</v>
      </c>
      <c r="H349" s="28">
        <v>5814.1997840639997</v>
      </c>
      <c r="I349" s="28">
        <v>5767.6861857914864</v>
      </c>
      <c r="J349" s="28">
        <v>5738.8477548625278</v>
      </c>
      <c r="K349" s="28">
        <v>5738.8477548624714</v>
      </c>
      <c r="L349" s="28">
        <v>5714.9996490993735</v>
      </c>
      <c r="M349" s="28">
        <v>5700.922377294527</v>
      </c>
      <c r="N349" s="28">
        <v>5686.8598982646636</v>
      </c>
      <c r="O349" s="28">
        <v>5672.8122120097823</v>
      </c>
      <c r="P349" s="28">
        <v>5658.7793185298842</v>
      </c>
      <c r="Q349" s="28">
        <v>5644.7612178249719</v>
      </c>
      <c r="R349" s="28">
        <v>5630.7579098950418</v>
      </c>
      <c r="S349" s="28">
        <v>5616.769394740094</v>
      </c>
      <c r="T349" s="28">
        <v>5602.795672360131</v>
      </c>
      <c r="U349" s="28">
        <v>5598.5188200634993</v>
      </c>
      <c r="V349" s="28">
        <v>5594.2419677668704</v>
      </c>
      <c r="W349" s="28">
        <v>5589.9651154702387</v>
      </c>
      <c r="X349" s="28">
        <v>5585.6882631736089</v>
      </c>
      <c r="Y349" s="28">
        <v>5581.4114108769782</v>
      </c>
      <c r="Z349" s="28">
        <v>5577.1345585803465</v>
      </c>
      <c r="AA349" s="28">
        <v>5572.8577062837167</v>
      </c>
      <c r="AB349" s="28">
        <v>5568.5808539870868</v>
      </c>
      <c r="AC349" s="28">
        <v>5564.3040016904542</v>
      </c>
      <c r="AD349" s="28">
        <v>5560.0271493938262</v>
      </c>
      <c r="AE349" s="28">
        <v>5555.7502970971937</v>
      </c>
      <c r="AF349" s="28">
        <v>5551.4734448005611</v>
      </c>
      <c r="AG349" s="28">
        <v>5547.1965925039312</v>
      </c>
    </row>
    <row r="350" spans="1:35" x14ac:dyDescent="0.3">
      <c r="C350" s="28"/>
      <c r="D350" s="31"/>
      <c r="E350" s="29"/>
      <c r="F350" s="31"/>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spans="1:35" x14ac:dyDescent="0.3">
      <c r="A351" s="8" t="s">
        <v>356</v>
      </c>
      <c r="B351" s="8"/>
      <c r="C351" s="8">
        <v>2020</v>
      </c>
      <c r="D351" s="9">
        <v>2021</v>
      </c>
      <c r="E351" s="10">
        <v>2022</v>
      </c>
      <c r="F351" s="8">
        <v>2023</v>
      </c>
      <c r="G351" s="8">
        <v>2024</v>
      </c>
      <c r="H351" s="8">
        <v>2025</v>
      </c>
      <c r="I351" s="8">
        <v>2026</v>
      </c>
      <c r="J351" s="8">
        <v>2027</v>
      </c>
      <c r="K351" s="8">
        <v>2028</v>
      </c>
      <c r="L351" s="8">
        <v>2029</v>
      </c>
      <c r="M351" s="8">
        <v>2030</v>
      </c>
      <c r="N351" s="8">
        <v>2031</v>
      </c>
      <c r="O351" s="8">
        <v>2032</v>
      </c>
      <c r="P351" s="8">
        <v>2033</v>
      </c>
      <c r="Q351" s="8">
        <v>2034</v>
      </c>
      <c r="R351" s="8">
        <v>2035</v>
      </c>
      <c r="S351" s="8">
        <v>2036</v>
      </c>
      <c r="T351" s="8">
        <v>2037</v>
      </c>
      <c r="U351" s="8">
        <v>2038</v>
      </c>
      <c r="V351" s="8">
        <v>2039</v>
      </c>
      <c r="W351" s="8">
        <v>2040</v>
      </c>
      <c r="X351" s="8">
        <v>2041</v>
      </c>
      <c r="Y351" s="8">
        <v>2042</v>
      </c>
      <c r="Z351" s="8">
        <v>2043</v>
      </c>
      <c r="AA351" s="8">
        <v>2044</v>
      </c>
      <c r="AB351" s="8">
        <v>2045</v>
      </c>
      <c r="AC351" s="8">
        <v>2046</v>
      </c>
      <c r="AD351" s="8">
        <v>2047</v>
      </c>
      <c r="AE351" s="8">
        <v>2048</v>
      </c>
      <c r="AF351" s="8">
        <v>2049</v>
      </c>
      <c r="AG351" s="8">
        <v>2050</v>
      </c>
    </row>
    <row r="352" spans="1:35" x14ac:dyDescent="0.3">
      <c r="A352" t="s">
        <v>158</v>
      </c>
      <c r="B352" t="s">
        <v>357</v>
      </c>
      <c r="C352" s="28">
        <v>2.8226925355190935</v>
      </c>
      <c r="D352" s="31">
        <v>2.8362686254687532</v>
      </c>
      <c r="E352" s="29">
        <v>2.7737541985338483</v>
      </c>
      <c r="F352" s="31">
        <v>2.7525156855038833</v>
      </c>
      <c r="G352" s="28">
        <v>2.7525156855038837</v>
      </c>
      <c r="H352" s="28">
        <v>2.7525156855038833</v>
      </c>
      <c r="I352" s="28">
        <v>2.7525156855038833</v>
      </c>
      <c r="J352" s="28">
        <v>2.7525156855038828</v>
      </c>
      <c r="K352" s="28">
        <v>2.7525156855038833</v>
      </c>
      <c r="L352" s="28">
        <v>2.7525156855038828</v>
      </c>
      <c r="M352" s="28">
        <v>2.7525156855038833</v>
      </c>
      <c r="N352" s="28">
        <v>2.7525156855038833</v>
      </c>
      <c r="O352" s="28">
        <v>2.7525156855038833</v>
      </c>
      <c r="P352" s="28">
        <v>2.7525156855038828</v>
      </c>
      <c r="Q352" s="28">
        <v>2.7525156855038833</v>
      </c>
      <c r="R352" s="28">
        <v>2.7525156855038833</v>
      </c>
      <c r="S352" s="28">
        <v>2.7525156855038833</v>
      </c>
      <c r="T352" s="28">
        <v>2.7525156855038841</v>
      </c>
      <c r="U352" s="28">
        <v>2.7525156855038828</v>
      </c>
      <c r="V352" s="28">
        <v>2.7525156855038837</v>
      </c>
      <c r="W352" s="28">
        <v>2.7525156855038833</v>
      </c>
      <c r="X352" s="28">
        <v>2.7525156855038833</v>
      </c>
      <c r="Y352" s="28">
        <v>2.7525156855038828</v>
      </c>
      <c r="Z352" s="28">
        <v>2.7525156855038833</v>
      </c>
      <c r="AA352" s="28">
        <v>2.7525156855038828</v>
      </c>
      <c r="AB352" s="28">
        <v>2.7525156855038833</v>
      </c>
      <c r="AC352" s="28">
        <v>2.7525156855038828</v>
      </c>
      <c r="AD352" s="28">
        <v>2.7525156855038837</v>
      </c>
      <c r="AE352" s="28">
        <v>2.7525156855038837</v>
      </c>
      <c r="AF352" s="28">
        <v>2.7525156855038833</v>
      </c>
      <c r="AG352" s="28">
        <v>2.7525156855038833</v>
      </c>
      <c r="AH352" s="7"/>
    </row>
    <row r="353" spans="1:37" x14ac:dyDescent="0.3">
      <c r="B353" t="s">
        <v>358</v>
      </c>
      <c r="C353" s="28">
        <v>391.97973567243633</v>
      </c>
      <c r="D353" s="31">
        <v>403.26836250772226</v>
      </c>
      <c r="E353" s="29">
        <v>405.83543298298787</v>
      </c>
      <c r="F353" s="31">
        <v>410.06612222874759</v>
      </c>
      <c r="G353" s="28">
        <v>417.60399972264372</v>
      </c>
      <c r="H353" s="28">
        <v>418.10980247617192</v>
      </c>
      <c r="I353" s="28">
        <v>422.95380443412148</v>
      </c>
      <c r="J353" s="28">
        <v>428.49949138866697</v>
      </c>
      <c r="K353" s="28">
        <v>432.68981665278613</v>
      </c>
      <c r="L353" s="28">
        <v>437.16470587648809</v>
      </c>
      <c r="M353" s="28">
        <v>441.9232394360431</v>
      </c>
      <c r="N353" s="28">
        <v>446.63257302493764</v>
      </c>
      <c r="O353" s="28">
        <v>451.27577827578972</v>
      </c>
      <c r="P353" s="28">
        <v>455.85129753210617</v>
      </c>
      <c r="Q353" s="28">
        <v>460.36292994915846</v>
      </c>
      <c r="R353" s="28">
        <v>464.81598741504445</v>
      </c>
      <c r="S353" s="28">
        <v>469.21587397850845</v>
      </c>
      <c r="T353" s="28">
        <v>473.56760591576608</v>
      </c>
      <c r="U353" s="28">
        <v>477.87568835830149</v>
      </c>
      <c r="V353" s="28">
        <v>482.144120444355</v>
      </c>
      <c r="W353" s="28">
        <v>486.37644143726266</v>
      </c>
      <c r="X353" s="28">
        <v>490.57578529623243</v>
      </c>
      <c r="Y353" s="28">
        <v>494.74493247640265</v>
      </c>
      <c r="Z353" s="28">
        <v>498.88635576987514</v>
      </c>
      <c r="AA353" s="28">
        <v>503.00225988160247</v>
      </c>
      <c r="AB353" s="28">
        <v>507.09461535191281</v>
      </c>
      <c r="AC353" s="28">
        <v>511.16518763523118</v>
      </c>
      <c r="AD353" s="28">
        <v>515.21556209933874</v>
      </c>
      <c r="AE353" s="28">
        <v>519.24716559922058</v>
      </c>
      <c r="AF353" s="28">
        <v>523.26128516611823</v>
      </c>
      <c r="AG353" s="28">
        <v>527.25908425416321</v>
      </c>
      <c r="AH353" s="7"/>
    </row>
    <row r="354" spans="1:37" x14ac:dyDescent="0.3">
      <c r="B354" t="s">
        <v>359</v>
      </c>
      <c r="C354" s="28">
        <v>4128.2618504857664</v>
      </c>
      <c r="D354" s="31">
        <v>4130.2491087125645</v>
      </c>
      <c r="E354" s="29">
        <v>4347.3821297650902</v>
      </c>
      <c r="F354" s="31">
        <v>4307.5825967474011</v>
      </c>
      <c r="G354" s="28">
        <v>4295.1190660009961</v>
      </c>
      <c r="H354" s="28">
        <v>4285.1868325954965</v>
      </c>
      <c r="I354" s="28">
        <v>4296.9155259579584</v>
      </c>
      <c r="J354" s="28">
        <v>4312.3374794089414</v>
      </c>
      <c r="K354" s="28">
        <v>4322.1629996866541</v>
      </c>
      <c r="L354" s="28">
        <v>4334.0203850899798</v>
      </c>
      <c r="M354" s="28">
        <v>4317.837085074696</v>
      </c>
      <c r="N354" s="28">
        <v>4187.2097642367253</v>
      </c>
      <c r="O354" s="28">
        <v>4070.6778565229856</v>
      </c>
      <c r="P354" s="28">
        <v>3929.6896164748637</v>
      </c>
      <c r="Q354" s="28">
        <v>3808.5322722225219</v>
      </c>
      <c r="R354" s="28">
        <v>3686.1186512852446</v>
      </c>
      <c r="S354" s="28">
        <v>3640.8553648653869</v>
      </c>
      <c r="T354" s="28">
        <v>3594.3850515497365</v>
      </c>
      <c r="U354" s="28">
        <v>3547.24050369308</v>
      </c>
      <c r="V354" s="28">
        <v>3499.4567286093329</v>
      </c>
      <c r="W354" s="28">
        <v>3451.0444767621329</v>
      </c>
      <c r="X354" s="28">
        <v>3456.4933226347921</v>
      </c>
      <c r="Y354" s="28">
        <v>3461.7308561660293</v>
      </c>
      <c r="Z354" s="28">
        <v>3466.7705692141813</v>
      </c>
      <c r="AA354" s="28">
        <v>3471.6173555714349</v>
      </c>
      <c r="AB354" s="28">
        <v>3476.2896999821473</v>
      </c>
      <c r="AC354" s="28">
        <v>3487.2989185295219</v>
      </c>
      <c r="AD354" s="28">
        <v>3498.1814567133383</v>
      </c>
      <c r="AE354" s="28">
        <v>3508.9390722628441</v>
      </c>
      <c r="AF354" s="28">
        <v>3519.5857477169056</v>
      </c>
      <c r="AG354" s="28">
        <v>3530.1591204472388</v>
      </c>
      <c r="AH354" s="7"/>
    </row>
    <row r="355" spans="1:37" x14ac:dyDescent="0.3">
      <c r="A355" t="s">
        <v>360</v>
      </c>
      <c r="B355" t="s">
        <v>361</v>
      </c>
      <c r="C355" s="28">
        <v>5.7966217365132078</v>
      </c>
      <c r="D355" s="31">
        <v>5.8530106581018879</v>
      </c>
      <c r="E355" s="29">
        <v>5.9123700461697952</v>
      </c>
      <c r="F355" s="31">
        <v>5.7149219077714983</v>
      </c>
      <c r="G355" s="28">
        <v>5.7149219077714983</v>
      </c>
      <c r="H355" s="28">
        <v>5.6925987301099941</v>
      </c>
      <c r="I355" s="28">
        <v>5.7149219077714992</v>
      </c>
      <c r="J355" s="28">
        <v>5.7149219077714974</v>
      </c>
      <c r="K355" s="28">
        <v>5.7149219077714983</v>
      </c>
      <c r="L355" s="28">
        <v>5.6239560105543562</v>
      </c>
      <c r="M355" s="28">
        <v>5.6497202023158861</v>
      </c>
      <c r="N355" s="28">
        <v>5.672231283936803</v>
      </c>
      <c r="O355" s="28">
        <v>5.6919202455054156</v>
      </c>
      <c r="P355" s="28">
        <v>5.7093006226606322</v>
      </c>
      <c r="Q355" s="28">
        <v>5.7248191447014785</v>
      </c>
      <c r="R355" s="28">
        <v>5.7388342238632095</v>
      </c>
      <c r="S355" s="28">
        <v>5.751624006555244</v>
      </c>
      <c r="T355" s="28">
        <v>5.7632491613140839</v>
      </c>
      <c r="U355" s="28">
        <v>5.7740220117059717</v>
      </c>
      <c r="V355" s="28">
        <v>5.7840670522842839</v>
      </c>
      <c r="W355" s="28">
        <v>5.7934800953441492</v>
      </c>
      <c r="X355" s="28">
        <v>5.8023354870675385</v>
      </c>
      <c r="Y355" s="28">
        <v>5.810691511801104</v>
      </c>
      <c r="Z355" s="28">
        <v>5.8185944178362421</v>
      </c>
      <c r="AA355" s="28">
        <v>5.8260814112538508</v>
      </c>
      <c r="AB355" s="28">
        <v>5.833182882807332</v>
      </c>
      <c r="AC355" s="28">
        <v>5.8399240662868301</v>
      </c>
      <c r="AD355" s="28">
        <v>5.8463262755767502</v>
      </c>
      <c r="AE355" s="28">
        <v>5.8524078291908479</v>
      </c>
      <c r="AF355" s="28">
        <v>5.8581847425973388</v>
      </c>
      <c r="AG355" s="28">
        <v>5.8636712476669279</v>
      </c>
      <c r="AH355" s="7"/>
    </row>
    <row r="356" spans="1:37" x14ac:dyDescent="0.3">
      <c r="B356" t="s">
        <v>362</v>
      </c>
      <c r="C356" s="28">
        <v>19.513635270854955</v>
      </c>
      <c r="D356" s="31">
        <v>20.137466144908025</v>
      </c>
      <c r="E356" s="29">
        <v>19.793243195827944</v>
      </c>
      <c r="F356" s="31">
        <v>20.730226551363948</v>
      </c>
      <c r="G356" s="28">
        <v>21.668893255240636</v>
      </c>
      <c r="H356" s="28">
        <v>20.410675941332698</v>
      </c>
      <c r="I356" s="28">
        <v>20.396213671399167</v>
      </c>
      <c r="J356" s="28">
        <v>20.451439001173206</v>
      </c>
      <c r="K356" s="28">
        <v>20.553014968747696</v>
      </c>
      <c r="L356" s="28">
        <v>20.659547017477401</v>
      </c>
      <c r="M356" s="28">
        <v>20.73509260668769</v>
      </c>
      <c r="N356" s="28">
        <v>20.814584283220686</v>
      </c>
      <c r="O356" s="28">
        <v>20.897481001757868</v>
      </c>
      <c r="P356" s="28">
        <v>20.983527999317193</v>
      </c>
      <c r="Q356" s="28">
        <v>21.066796090289944</v>
      </c>
      <c r="R356" s="28">
        <v>21.151345882671144</v>
      </c>
      <c r="S356" s="28">
        <v>21.236307342807891</v>
      </c>
      <c r="T356" s="28">
        <v>21.321704146102515</v>
      </c>
      <c r="U356" s="28">
        <v>21.405285713009082</v>
      </c>
      <c r="V356" s="28">
        <v>21.489427589201043</v>
      </c>
      <c r="W356" s="28">
        <v>21.57413931748237</v>
      </c>
      <c r="X356" s="28">
        <v>21.658805043177033</v>
      </c>
      <c r="Y356" s="28">
        <v>21.743390071480139</v>
      </c>
      <c r="Z356" s="28">
        <v>21.827381759434004</v>
      </c>
      <c r="AA356" s="28">
        <v>21.911323911951342</v>
      </c>
      <c r="AB356" s="28">
        <v>21.995100069022353</v>
      </c>
      <c r="AC356" s="28">
        <v>22.078679872241391</v>
      </c>
      <c r="AD356" s="28">
        <v>22.161416095017742</v>
      </c>
      <c r="AE356" s="28">
        <v>22.243927604565627</v>
      </c>
      <c r="AF356" s="28">
        <v>22.326110164822666</v>
      </c>
      <c r="AG356" s="28">
        <v>22.408716882144297</v>
      </c>
      <c r="AH356" s="7"/>
    </row>
    <row r="357" spans="1:37" x14ac:dyDescent="0.3">
      <c r="B357" t="s">
        <v>363</v>
      </c>
      <c r="C357" s="28">
        <v>403.66908733286743</v>
      </c>
      <c r="D357" s="31">
        <v>405.93203514452279</v>
      </c>
      <c r="E357" s="29">
        <v>404.7489527233439</v>
      </c>
      <c r="F357" s="31">
        <v>407.59085490819041</v>
      </c>
      <c r="G357" s="28">
        <v>406.42372953934205</v>
      </c>
      <c r="H357" s="28">
        <v>397.53192887323644</v>
      </c>
      <c r="I357" s="28">
        <v>397.68902230400317</v>
      </c>
      <c r="J357" s="28">
        <v>398.60903147761724</v>
      </c>
      <c r="K357" s="28">
        <v>401.13280810111155</v>
      </c>
      <c r="L357" s="28">
        <v>399.89596676203161</v>
      </c>
      <c r="M357" s="28">
        <v>400.12415804127278</v>
      </c>
      <c r="N357" s="28">
        <v>399.57386309202809</v>
      </c>
      <c r="O357" s="28">
        <v>400.2949301673363</v>
      </c>
      <c r="P357" s="28">
        <v>397.99853970366485</v>
      </c>
      <c r="Q357" s="28">
        <v>396.22766762463817</v>
      </c>
      <c r="R357" s="28">
        <v>394.87508836912303</v>
      </c>
      <c r="S357" s="28">
        <v>395.5231286198574</v>
      </c>
      <c r="T357" s="28">
        <v>394.48784341847073</v>
      </c>
      <c r="U357" s="28">
        <v>393.37840365513762</v>
      </c>
      <c r="V357" s="28">
        <v>392.20554811463029</v>
      </c>
      <c r="W357" s="28">
        <v>390.96912563425178</v>
      </c>
      <c r="X357" s="28">
        <v>390.31282782065801</v>
      </c>
      <c r="Y357" s="28">
        <v>389.66012052039446</v>
      </c>
      <c r="Z357" s="28">
        <v>389.00843427893631</v>
      </c>
      <c r="AA357" s="28">
        <v>388.3603449445431</v>
      </c>
      <c r="AB357" s="28">
        <v>387.71522455965192</v>
      </c>
      <c r="AC357" s="28">
        <v>387.57752948068025</v>
      </c>
      <c r="AD357" s="28">
        <v>387.43994922298288</v>
      </c>
      <c r="AE357" s="28">
        <v>387.3055287846131</v>
      </c>
      <c r="AF357" s="28">
        <v>386.7211410164665</v>
      </c>
      <c r="AG357" s="28">
        <v>385.91177040379836</v>
      </c>
      <c r="AH357" s="7"/>
    </row>
    <row r="358" spans="1:37" x14ac:dyDescent="0.3">
      <c r="A358" t="s">
        <v>364</v>
      </c>
      <c r="B358" t="s">
        <v>365</v>
      </c>
      <c r="C358" s="28">
        <v>1.8958985789999998</v>
      </c>
      <c r="D358" s="31">
        <v>1.946</v>
      </c>
      <c r="E358" s="29">
        <v>1.8680000000000001</v>
      </c>
      <c r="F358" s="31">
        <v>1.8730209330000003</v>
      </c>
      <c r="G358" s="28">
        <v>1.899821191807008</v>
      </c>
      <c r="H358" s="28">
        <v>1.8869052807536495</v>
      </c>
      <c r="I358" s="28">
        <v>1.8934958527070067</v>
      </c>
      <c r="J358" s="28">
        <v>1.9087313822899765</v>
      </c>
      <c r="K358" s="28">
        <v>1.9273969944887173</v>
      </c>
      <c r="L358" s="28">
        <v>1.9392379433357523</v>
      </c>
      <c r="M358" s="28">
        <v>1.9555177748201553</v>
      </c>
      <c r="N358" s="28">
        <v>1.9714815714921909</v>
      </c>
      <c r="O358" s="28">
        <v>1.9870565677007708</v>
      </c>
      <c r="P358" s="28">
        <v>2.0022382448171685</v>
      </c>
      <c r="Q358" s="28">
        <v>2.0170456179194365</v>
      </c>
      <c r="R358" s="28">
        <v>2.0315041437293964</v>
      </c>
      <c r="S358" s="28">
        <v>2.0456394456586788</v>
      </c>
      <c r="T358" s="28">
        <v>2.0594752222624928</v>
      </c>
      <c r="U358" s="28">
        <v>2.0766240468808372</v>
      </c>
      <c r="V358" s="28">
        <v>2.0935720984688722</v>
      </c>
      <c r="W358" s="28">
        <v>2.110335128387502</v>
      </c>
      <c r="X358" s="28">
        <v>2.1269270837753891</v>
      </c>
      <c r="Y358" s="28">
        <v>2.143360338687279</v>
      </c>
      <c r="Z358" s="28">
        <v>2.1596458984043685</v>
      </c>
      <c r="AA358" s="28">
        <v>2.1757935757310012</v>
      </c>
      <c r="AB358" s="28">
        <v>2.1918121420675951</v>
      </c>
      <c r="AC358" s="28">
        <v>2.2077094568876428</v>
      </c>
      <c r="AD358" s="28">
        <v>2.2234925790299687</v>
      </c>
      <c r="AE358" s="28">
        <v>2.2391678627215197</v>
      </c>
      <c r="AF358" s="28">
        <v>2.2547410407398476</v>
      </c>
      <c r="AG358" s="28">
        <v>2.2702172966869956</v>
      </c>
      <c r="AH358" s="7"/>
    </row>
    <row r="359" spans="1:37" x14ac:dyDescent="0.3">
      <c r="A359" t="s">
        <v>366</v>
      </c>
      <c r="B359" t="s">
        <v>367</v>
      </c>
      <c r="C359" s="28">
        <v>0.88673400876026698</v>
      </c>
      <c r="D359" s="31">
        <v>0.91740140891510258</v>
      </c>
      <c r="E359" s="29">
        <v>0.87562293387404111</v>
      </c>
      <c r="F359" s="31">
        <v>0.88371788676709639</v>
      </c>
      <c r="G359" s="28">
        <v>0.88972475706018039</v>
      </c>
      <c r="H359" s="28">
        <v>0.84711753806216006</v>
      </c>
      <c r="I359" s="28">
        <v>0.84014964509223256</v>
      </c>
      <c r="J359" s="28">
        <v>0.83225350796871189</v>
      </c>
      <c r="K359" s="28">
        <v>0.82812617780510323</v>
      </c>
      <c r="L359" s="28">
        <v>0.82881273327994487</v>
      </c>
      <c r="M359" s="28">
        <v>0.82755207517920149</v>
      </c>
      <c r="N359" s="28">
        <v>0.82645808360596873</v>
      </c>
      <c r="O359" s="28">
        <v>0.82547678195987073</v>
      </c>
      <c r="P359" s="28">
        <v>0.82459838778552907</v>
      </c>
      <c r="Q359" s="28">
        <v>0.82359096173426349</v>
      </c>
      <c r="R359" s="28">
        <v>0.82261547810045932</v>
      </c>
      <c r="S359" s="28">
        <v>0.82163852056309439</v>
      </c>
      <c r="T359" s="28">
        <v>0.82114420430502111</v>
      </c>
      <c r="U359" s="28">
        <v>0.82057007534074833</v>
      </c>
      <c r="V359" s="28">
        <v>0.82000743886377525</v>
      </c>
      <c r="W359" s="28">
        <v>0.81945291249316077</v>
      </c>
      <c r="X359" s="28">
        <v>0.8188789676927728</v>
      </c>
      <c r="Y359" s="28">
        <v>0.81828143562369171</v>
      </c>
      <c r="Z359" s="28">
        <v>0.81763933871670857</v>
      </c>
      <c r="AA359" s="28">
        <v>0.81697130673886587</v>
      </c>
      <c r="AB359" s="28">
        <v>0.81691246597555955</v>
      </c>
      <c r="AC359" s="28">
        <v>0.81682443123682791</v>
      </c>
      <c r="AD359" s="28">
        <v>0.81668101263931103</v>
      </c>
      <c r="AE359" s="28">
        <v>0.81650274966545344</v>
      </c>
      <c r="AF359" s="28">
        <v>0.81628328514596094</v>
      </c>
      <c r="AG359" s="28">
        <v>0.81611311440213918</v>
      </c>
      <c r="AH359" s="7"/>
    </row>
    <row r="360" spans="1:37" x14ac:dyDescent="0.3">
      <c r="A360" t="s">
        <v>368</v>
      </c>
      <c r="B360" t="s">
        <v>369</v>
      </c>
      <c r="C360" s="28">
        <v>470.00000002452458</v>
      </c>
      <c r="D360" s="31">
        <v>441.00000000000011</v>
      </c>
      <c r="E360" s="29">
        <v>367.00000000000011</v>
      </c>
      <c r="F360" s="31">
        <v>392</v>
      </c>
      <c r="G360" s="28">
        <v>432.18251951140041</v>
      </c>
      <c r="H360" s="28">
        <v>431.54652586931826</v>
      </c>
      <c r="I360" s="28">
        <v>430.09904729080313</v>
      </c>
      <c r="J360" s="28">
        <v>428.63933441994647</v>
      </c>
      <c r="K360" s="28">
        <v>425.4600863818124</v>
      </c>
      <c r="L360" s="28">
        <v>422.16139739547231</v>
      </c>
      <c r="M360" s="28">
        <v>418.78947116075477</v>
      </c>
      <c r="N360" s="28">
        <v>415.50755018494067</v>
      </c>
      <c r="O360" s="28">
        <v>412.17962921352444</v>
      </c>
      <c r="P360" s="28">
        <v>408.88156354032748</v>
      </c>
      <c r="Q360" s="28">
        <v>405.5988464709564</v>
      </c>
      <c r="R360" s="28">
        <v>402.3154762808864</v>
      </c>
      <c r="S360" s="28">
        <v>400.07927994953661</v>
      </c>
      <c r="T360" s="28">
        <v>397.87409290192397</v>
      </c>
      <c r="U360" s="28">
        <v>397.29021379265413</v>
      </c>
      <c r="V360" s="28">
        <v>396.7387050914856</v>
      </c>
      <c r="W360" s="28">
        <v>396.16798535694386</v>
      </c>
      <c r="X360" s="28">
        <v>395.61872126845913</v>
      </c>
      <c r="Y360" s="28">
        <v>395.02221539065869</v>
      </c>
      <c r="Z360" s="28">
        <v>394.45931181924777</v>
      </c>
      <c r="AA360" s="28">
        <v>393.87067078270792</v>
      </c>
      <c r="AB360" s="28">
        <v>393.39366934022377</v>
      </c>
      <c r="AC360" s="28">
        <v>392.86559192539562</v>
      </c>
      <c r="AD360" s="28">
        <v>392.39754466133945</v>
      </c>
      <c r="AE360" s="28">
        <v>391.8919627274787</v>
      </c>
      <c r="AF360" s="28">
        <v>391.37816990493349</v>
      </c>
      <c r="AG360" s="28">
        <v>390.89061337613725</v>
      </c>
      <c r="AH360" s="7"/>
    </row>
    <row r="362" spans="1:37" x14ac:dyDescent="0.3">
      <c r="H362">
        <v>26.800000000000157</v>
      </c>
    </row>
    <row r="363" spans="1:37" x14ac:dyDescent="0.3">
      <c r="A363" s="8" t="s">
        <v>370</v>
      </c>
      <c r="B363" s="8"/>
      <c r="C363" s="8">
        <v>2020</v>
      </c>
      <c r="D363" s="9">
        <v>2021</v>
      </c>
      <c r="E363" s="10">
        <v>2022</v>
      </c>
      <c r="F363" s="8">
        <v>2023</v>
      </c>
      <c r="G363" s="8">
        <v>2024</v>
      </c>
      <c r="H363" s="8">
        <v>2025</v>
      </c>
      <c r="I363" s="8">
        <v>2026</v>
      </c>
      <c r="J363" s="8">
        <v>2027</v>
      </c>
      <c r="K363" s="8">
        <v>2028</v>
      </c>
      <c r="L363" s="8">
        <v>2029</v>
      </c>
      <c r="M363" s="8">
        <v>2030</v>
      </c>
      <c r="N363" s="8">
        <v>2031</v>
      </c>
      <c r="O363" s="8">
        <v>2032</v>
      </c>
      <c r="P363" s="8">
        <v>2033</v>
      </c>
      <c r="Q363" s="8">
        <v>2034</v>
      </c>
      <c r="R363" s="8">
        <v>2035</v>
      </c>
      <c r="S363" s="8">
        <v>2036</v>
      </c>
      <c r="T363" s="8">
        <v>2037</v>
      </c>
      <c r="U363" s="8">
        <v>2038</v>
      </c>
      <c r="V363" s="8">
        <v>2039</v>
      </c>
      <c r="W363" s="8">
        <v>2040</v>
      </c>
      <c r="X363" s="8">
        <v>2041</v>
      </c>
      <c r="Y363" s="8">
        <v>2042</v>
      </c>
      <c r="Z363" s="8">
        <v>2043</v>
      </c>
      <c r="AA363" s="8">
        <v>2044</v>
      </c>
      <c r="AB363" s="8">
        <v>2045</v>
      </c>
      <c r="AC363" s="8">
        <v>2046</v>
      </c>
      <c r="AD363" s="8">
        <v>2047</v>
      </c>
      <c r="AE363" s="8">
        <v>2048</v>
      </c>
      <c r="AF363" s="8">
        <v>2049</v>
      </c>
      <c r="AG363" s="8">
        <v>2050</v>
      </c>
    </row>
    <row r="364" spans="1:37" x14ac:dyDescent="0.3">
      <c r="B364" t="s">
        <v>158</v>
      </c>
      <c r="C364" s="61">
        <v>1.7135149999999997</v>
      </c>
      <c r="D364" s="62">
        <v>1.7013799999999901</v>
      </c>
      <c r="E364" s="63">
        <v>1.6594300000000002</v>
      </c>
      <c r="F364" s="62">
        <v>1.6594299999999997</v>
      </c>
      <c r="G364" s="61">
        <v>1.6527922799999994</v>
      </c>
      <c r="H364" s="61">
        <v>1.6395699417599998</v>
      </c>
      <c r="I364" s="61">
        <v>1.6264533822259195</v>
      </c>
      <c r="J364" s="61">
        <v>1.6183211153147896</v>
      </c>
      <c r="K364" s="61">
        <v>1.6183211153147736</v>
      </c>
      <c r="L364" s="61">
        <v>1.6115960905771893</v>
      </c>
      <c r="M364" s="61">
        <v>1.6076263832106701</v>
      </c>
      <c r="N364" s="61">
        <v>1.6036608473191809</v>
      </c>
      <c r="O364" s="61">
        <v>1.5996994829027213</v>
      </c>
      <c r="P364" s="61">
        <v>1.5957422899612919</v>
      </c>
      <c r="Q364" s="61">
        <v>1.5917892684948924</v>
      </c>
      <c r="R364" s="61">
        <v>1.5878404185035226</v>
      </c>
      <c r="S364" s="61">
        <v>1.5838957399871825</v>
      </c>
      <c r="T364" s="61">
        <v>1.5799552329458719</v>
      </c>
      <c r="U364" s="61">
        <v>1.5787491859004781</v>
      </c>
      <c r="V364" s="61">
        <v>1.577543138855084</v>
      </c>
      <c r="W364" s="61">
        <v>1.5763370918096895</v>
      </c>
      <c r="X364" s="61">
        <v>1.5751310447642954</v>
      </c>
      <c r="Y364" s="61">
        <v>1.5739249977189012</v>
      </c>
      <c r="Z364" s="61">
        <v>1.5727189506735064</v>
      </c>
      <c r="AA364" s="61">
        <v>1.5715129036281124</v>
      </c>
      <c r="AB364" s="61">
        <v>1.5703068565827178</v>
      </c>
      <c r="AC364" s="61">
        <v>1.5691008095373233</v>
      </c>
      <c r="AD364" s="61">
        <v>1.5678947624919295</v>
      </c>
      <c r="AE364" s="61">
        <v>1.5666887154465345</v>
      </c>
      <c r="AF364" s="61">
        <v>1.56548266840114</v>
      </c>
      <c r="AG364" s="61">
        <v>1.5642766213557457</v>
      </c>
    </row>
    <row r="365" spans="1:37" x14ac:dyDescent="0.3">
      <c r="B365" t="s">
        <v>345</v>
      </c>
      <c r="C365" s="61">
        <v>7.8393529999999991</v>
      </c>
      <c r="D365" s="62">
        <v>7.7835060000000009</v>
      </c>
      <c r="E365" s="63">
        <v>7.4823592999999997</v>
      </c>
      <c r="F365" s="62">
        <v>7.459321000000001</v>
      </c>
      <c r="G365" s="61">
        <v>7.1847000996048811</v>
      </c>
      <c r="H365" s="61">
        <v>7.2908088830331055</v>
      </c>
      <c r="I365" s="61">
        <v>7.2077015415114252</v>
      </c>
      <c r="J365" s="61">
        <v>7.1206798965120912</v>
      </c>
      <c r="K365" s="61">
        <v>7.0503499558426563</v>
      </c>
      <c r="L365" s="61">
        <v>7.1333528139968179</v>
      </c>
      <c r="M365" s="61">
        <v>7.0641906641128172</v>
      </c>
      <c r="N365" s="61">
        <v>7.0000180465806681</v>
      </c>
      <c r="O365" s="61">
        <v>6.9398824963189591</v>
      </c>
      <c r="P365" s="61">
        <v>6.8830521698055893</v>
      </c>
      <c r="Q365" s="61">
        <v>6.8289087414712757</v>
      </c>
      <c r="R365" s="61">
        <v>6.7769641778091234</v>
      </c>
      <c r="S365" s="61">
        <v>6.7268431624199705</v>
      </c>
      <c r="T365" s="61">
        <v>6.682363916428244</v>
      </c>
      <c r="U365" s="61">
        <v>6.6392070198186683</v>
      </c>
      <c r="V365" s="61">
        <v>6.5971996289065649</v>
      </c>
      <c r="W365" s="61">
        <v>6.5561820592146205</v>
      </c>
      <c r="X365" s="61">
        <v>6.5160197023846456</v>
      </c>
      <c r="Y365" s="61">
        <v>6.4766081483451643</v>
      </c>
      <c r="Z365" s="61">
        <v>6.4378677070851644</v>
      </c>
      <c r="AA365" s="61">
        <v>6.3997297631092245</v>
      </c>
      <c r="AB365" s="61">
        <v>6.3671339788165424</v>
      </c>
      <c r="AC365" s="61">
        <v>6.3350262137313251</v>
      </c>
      <c r="AD365" s="61">
        <v>6.3033569536865812</v>
      </c>
      <c r="AE365" s="61">
        <v>6.2720801000412711</v>
      </c>
      <c r="AF365" s="61">
        <v>6.2411522464837761</v>
      </c>
      <c r="AG365" s="61">
        <v>6.2110318158249829</v>
      </c>
      <c r="AJ365" s="50"/>
      <c r="AK365" s="50"/>
    </row>
    <row r="366" spans="1:37" x14ac:dyDescent="0.3">
      <c r="B366" t="s">
        <v>371</v>
      </c>
      <c r="C366" s="61">
        <v>1.8369088764774002</v>
      </c>
      <c r="D366" s="62">
        <v>1.8815071789574198</v>
      </c>
      <c r="E366" s="63">
        <v>1.9546488320189002</v>
      </c>
      <c r="F366" s="62">
        <v>2.02915210216202</v>
      </c>
      <c r="G366" s="61">
        <v>2.0797841021620203</v>
      </c>
      <c r="H366" s="61">
        <v>2.1065841021620204</v>
      </c>
      <c r="I366" s="61">
        <v>2.1328867102942679</v>
      </c>
      <c r="J366" s="61">
        <v>2.1644584030476817</v>
      </c>
      <c r="K366" s="61">
        <v>2.1969239868381178</v>
      </c>
      <c r="L366" s="61">
        <v>2.2291043204634251</v>
      </c>
      <c r="M366" s="61">
        <v>2.2661977551938377</v>
      </c>
      <c r="N366" s="61">
        <v>2.3028536024079642</v>
      </c>
      <c r="O366" s="61">
        <v>2.3393581771664098</v>
      </c>
      <c r="P366" s="61">
        <v>2.3757057098770149</v>
      </c>
      <c r="Q366" s="61">
        <v>2.4118916805262725</v>
      </c>
      <c r="R366" s="61">
        <v>2.4479128369412018</v>
      </c>
      <c r="S366" s="61">
        <v>2.4837671904392224</v>
      </c>
      <c r="T366" s="61">
        <v>2.5154639902643789</v>
      </c>
      <c r="U366" s="61">
        <v>2.5469936787530814</v>
      </c>
      <c r="V366" s="61">
        <v>2.5783611892265919</v>
      </c>
      <c r="W366" s="61">
        <v>2.6095964762406902</v>
      </c>
      <c r="X366" s="61">
        <v>2.6407327985432145</v>
      </c>
      <c r="Y366" s="61">
        <v>2.671794395522106</v>
      </c>
      <c r="Z366" s="61">
        <v>2.7027966011587869</v>
      </c>
      <c r="AA366" s="61">
        <v>2.7337555512242067</v>
      </c>
      <c r="AB366" s="61">
        <v>2.7596880755302355</v>
      </c>
      <c r="AC366" s="61">
        <v>2.7856116292808375</v>
      </c>
      <c r="AD366" s="61">
        <v>2.811544267538741</v>
      </c>
      <c r="AE366" s="61">
        <v>2.8375046659596181</v>
      </c>
      <c r="AF366" s="61">
        <v>2.8635121903192458</v>
      </c>
      <c r="AG366" s="61">
        <v>2.8895870169424795</v>
      </c>
      <c r="AJ366" s="50"/>
      <c r="AK366" s="50"/>
    </row>
    <row r="367" spans="1:37" x14ac:dyDescent="0.3">
      <c r="B367" t="s">
        <v>372</v>
      </c>
      <c r="C367" s="61">
        <v>0.11371599999999998</v>
      </c>
      <c r="D367" s="62">
        <v>0.11294199999999997</v>
      </c>
      <c r="E367" s="63">
        <v>0.1032231</v>
      </c>
      <c r="F367" s="62">
        <v>0.10145975864212045</v>
      </c>
      <c r="G367" s="61">
        <v>0.10589355114544671</v>
      </c>
      <c r="H367" s="61">
        <v>0.10650508130619721</v>
      </c>
      <c r="I367" s="61">
        <v>0.10683699222137304</v>
      </c>
      <c r="J367" s="61">
        <v>0.1072463748015578</v>
      </c>
      <c r="K367" s="61">
        <v>0.1071176958760746</v>
      </c>
      <c r="L367" s="61">
        <v>0.1077176958760746</v>
      </c>
      <c r="M367" s="61">
        <v>0.10831769587607461</v>
      </c>
      <c r="N367" s="61">
        <v>0.10891769587607461</v>
      </c>
      <c r="O367" s="61">
        <v>0.10951769587607461</v>
      </c>
      <c r="P367" s="61">
        <v>0.1101176958760746</v>
      </c>
      <c r="Q367" s="61">
        <v>0.11071769587607459</v>
      </c>
      <c r="R367" s="61">
        <v>0.11131769587607461</v>
      </c>
      <c r="S367" s="61">
        <v>0.11191769587607461</v>
      </c>
      <c r="T367" s="61">
        <v>0.11251769587607462</v>
      </c>
      <c r="U367" s="61">
        <v>0.11311769587607461</v>
      </c>
      <c r="V367" s="61">
        <v>0.11371769587607461</v>
      </c>
      <c r="W367" s="61">
        <v>0.11431769587607461</v>
      </c>
      <c r="X367" s="61">
        <v>0.1149176958760746</v>
      </c>
      <c r="Y367" s="61">
        <v>0.11551769587607461</v>
      </c>
      <c r="Z367" s="61">
        <v>0.11611769587607461</v>
      </c>
      <c r="AA367" s="61">
        <v>0.1167176958760746</v>
      </c>
      <c r="AB367" s="61">
        <v>0.11731769587607462</v>
      </c>
      <c r="AC367" s="61">
        <v>0.1179176958760746</v>
      </c>
      <c r="AD367" s="61">
        <v>0.11851769587607461</v>
      </c>
      <c r="AE367" s="61">
        <v>0.1191176958760746</v>
      </c>
      <c r="AF367" s="61">
        <v>0.11971769587607459</v>
      </c>
      <c r="AG367" s="61">
        <v>0.12031769587607459</v>
      </c>
      <c r="AJ367" s="50"/>
      <c r="AK367" s="50"/>
    </row>
    <row r="368" spans="1:37" x14ac:dyDescent="0.3">
      <c r="B368" t="s">
        <v>373</v>
      </c>
      <c r="C368" s="61">
        <v>0.14369300000000002</v>
      </c>
      <c r="D368" s="62">
        <v>0.143598</v>
      </c>
      <c r="E368" s="63">
        <v>0.1489606</v>
      </c>
      <c r="F368" s="62">
        <v>0.15099500000000002</v>
      </c>
      <c r="G368" s="61">
        <v>0.15099500000000002</v>
      </c>
      <c r="H368" s="61">
        <v>0.15099500000000002</v>
      </c>
      <c r="I368" s="61">
        <v>0.15099500000000002</v>
      </c>
      <c r="J368" s="61">
        <v>0.15099500000000002</v>
      </c>
      <c r="K368" s="61">
        <v>0.15099500000000002</v>
      </c>
      <c r="L368" s="61">
        <v>0.15099500000000002</v>
      </c>
      <c r="M368" s="61">
        <v>0.15099500000000002</v>
      </c>
      <c r="N368" s="61">
        <v>0.15099500000000002</v>
      </c>
      <c r="O368" s="61">
        <v>0.15099500000000002</v>
      </c>
      <c r="P368" s="61">
        <v>0.15099500000000002</v>
      </c>
      <c r="Q368" s="61">
        <v>0.15099500000000002</v>
      </c>
      <c r="R368" s="61">
        <v>0.15099500000000002</v>
      </c>
      <c r="S368" s="61">
        <v>0.15099500000000002</v>
      </c>
      <c r="T368" s="61">
        <v>0.15099500000000002</v>
      </c>
      <c r="U368" s="61">
        <v>0.15099500000000002</v>
      </c>
      <c r="V368" s="61">
        <v>0.15099500000000002</v>
      </c>
      <c r="W368" s="61">
        <v>0.15099500000000002</v>
      </c>
      <c r="X368" s="61">
        <v>0.15099500000000002</v>
      </c>
      <c r="Y368" s="61">
        <v>0.15099500000000002</v>
      </c>
      <c r="Z368" s="61">
        <v>0.15099500000000002</v>
      </c>
      <c r="AA368" s="61">
        <v>0.15099500000000002</v>
      </c>
      <c r="AB368" s="61">
        <v>0.15099500000000002</v>
      </c>
      <c r="AC368" s="61">
        <v>0.15099500000000002</v>
      </c>
      <c r="AD368" s="61">
        <v>0.15099500000000002</v>
      </c>
      <c r="AE368" s="61">
        <v>0.15099500000000002</v>
      </c>
      <c r="AF368" s="61">
        <v>0.15099500000000002</v>
      </c>
      <c r="AG368" s="61">
        <v>0.15099500000000002</v>
      </c>
      <c r="AJ368" s="50"/>
      <c r="AK368" s="50"/>
    </row>
    <row r="369" spans="1:33" x14ac:dyDescent="0.3">
      <c r="B369" t="s">
        <v>374</v>
      </c>
      <c r="C369" s="61">
        <v>1.4730000000000001</v>
      </c>
      <c r="D369" s="62">
        <v>1.4670000000000001</v>
      </c>
      <c r="E369" s="63">
        <v>1.4490000000000001</v>
      </c>
      <c r="F369" s="62">
        <v>1.4279999999999999</v>
      </c>
      <c r="G369" s="61">
        <v>1.4179999999999999</v>
      </c>
      <c r="H369" s="61">
        <v>1.41</v>
      </c>
      <c r="I369" s="61">
        <v>1.4</v>
      </c>
      <c r="J369" s="61">
        <v>1.3908812338118925</v>
      </c>
      <c r="K369" s="61">
        <v>1.379780544457142</v>
      </c>
      <c r="L369" s="61">
        <v>1.3717179723385682</v>
      </c>
      <c r="M369" s="61">
        <v>1.3666594082693542</v>
      </c>
      <c r="N369" s="61">
        <v>1.3566078073687078</v>
      </c>
      <c r="O369" s="61">
        <v>1.3425651886601635</v>
      </c>
      <c r="P369" s="61">
        <v>1.330532206871627</v>
      </c>
      <c r="Q369" s="61">
        <v>1.3175090741709381</v>
      </c>
      <c r="R369" s="61">
        <v>1.3114956769229495</v>
      </c>
      <c r="S369" s="61">
        <v>1.3064916119563419</v>
      </c>
      <c r="T369" s="61">
        <v>1.296496220626866</v>
      </c>
      <c r="U369" s="61">
        <v>1.2875086282061581</v>
      </c>
      <c r="V369" s="61">
        <v>1.2745277856154971</v>
      </c>
      <c r="W369" s="61">
        <v>1.2675525095483997</v>
      </c>
      <c r="X369" s="61">
        <v>1.263581523473069</v>
      </c>
      <c r="Y369" s="61">
        <v>1.2536136479516833</v>
      </c>
      <c r="Z369" s="61">
        <v>1.2386477059296863</v>
      </c>
      <c r="AA369" s="61">
        <v>1.2306825090905404</v>
      </c>
      <c r="AB369" s="61">
        <v>1.2237168564985663</v>
      </c>
      <c r="AC369" s="61">
        <v>1.214749531039319</v>
      </c>
      <c r="AD369" s="61">
        <v>1.2057792910428557</v>
      </c>
      <c r="AE369" s="61">
        <v>1.2018048572431661</v>
      </c>
      <c r="AF369" s="61">
        <v>1.194825844081485</v>
      </c>
      <c r="AG369" s="61">
        <v>1.1848424469340184</v>
      </c>
    </row>
    <row r="370" spans="1:33" x14ac:dyDescent="0.3">
      <c r="B370" t="s">
        <v>375</v>
      </c>
      <c r="C370" s="61">
        <v>9.6144298862753372E-2</v>
      </c>
      <c r="D370" s="62">
        <v>9.9974197175929064E-2</v>
      </c>
      <c r="E370" s="63">
        <v>0.10673088212587421</v>
      </c>
      <c r="F370" s="62">
        <v>0.11439948970313743</v>
      </c>
      <c r="G370" s="61">
        <v>0.12332576161373399</v>
      </c>
      <c r="H370" s="61">
        <v>0.12497728452433052</v>
      </c>
      <c r="I370" s="61">
        <v>0.12548380743492707</v>
      </c>
      <c r="J370" s="61">
        <v>0.1260597880806579</v>
      </c>
      <c r="K370" s="61">
        <v>0.12661317268469263</v>
      </c>
      <c r="L370" s="61">
        <v>0.12691891074350672</v>
      </c>
      <c r="M370" s="61">
        <v>0.12971963874062051</v>
      </c>
      <c r="N370" s="61">
        <v>0.13251166277702509</v>
      </c>
      <c r="O370" s="61">
        <v>0.13529245907330179</v>
      </c>
      <c r="P370" s="61">
        <v>0.13806120921956927</v>
      </c>
      <c r="Q370" s="61">
        <v>0.14081764800602675</v>
      </c>
      <c r="R370" s="61">
        <v>0.14356191747660885</v>
      </c>
      <c r="S370" s="61">
        <v>0.14629452159546488</v>
      </c>
      <c r="T370" s="61">
        <v>0.14913376075731011</v>
      </c>
      <c r="U370" s="61">
        <v>0.15196325128319496</v>
      </c>
      <c r="V370" s="61">
        <v>0.154784304521521</v>
      </c>
      <c r="W370" s="61">
        <v>0.15759839960539299</v>
      </c>
      <c r="X370" s="61">
        <v>0.16040713219955649</v>
      </c>
      <c r="Y370" s="61">
        <v>0.16321197660128844</v>
      </c>
      <c r="Z370" s="61">
        <v>0.16601440412878493</v>
      </c>
      <c r="AA370" s="61">
        <v>0.16881590017771717</v>
      </c>
      <c r="AB370" s="61">
        <v>0.17161796591768458</v>
      </c>
      <c r="AC370" s="61">
        <v>0.17442212274174362</v>
      </c>
      <c r="AD370" s="61">
        <v>0.17722992273732283</v>
      </c>
      <c r="AE370" s="61">
        <v>0.18004296498693481</v>
      </c>
      <c r="AF370" s="61">
        <v>0.18286173143903661</v>
      </c>
      <c r="AG370" s="61">
        <v>0.18318597787336993</v>
      </c>
    </row>
    <row r="371" spans="1:33" x14ac:dyDescent="0.3">
      <c r="B371" t="s">
        <v>376</v>
      </c>
      <c r="C371" s="61">
        <v>4.1205384154060241</v>
      </c>
      <c r="D371" s="62">
        <v>4.146961214612837</v>
      </c>
      <c r="E371" s="63">
        <v>4.4325158766014052</v>
      </c>
      <c r="F371" s="62">
        <v>4.3941112402388978</v>
      </c>
      <c r="G371" s="61">
        <v>4.6213777962200968</v>
      </c>
      <c r="H371" s="61">
        <v>4.5074282979605229</v>
      </c>
      <c r="I371" s="61">
        <v>4.5865111570582684</v>
      </c>
      <c r="J371" s="61">
        <v>4.6582267791775074</v>
      </c>
      <c r="K371" s="61">
        <v>4.7067671197327208</v>
      </c>
      <c r="L371" s="61">
        <v>4.6054657867505959</v>
      </c>
      <c r="M371" s="61">
        <v>4.6431620453428035</v>
      </c>
      <c r="N371" s="61">
        <v>4.6813039284165576</v>
      </c>
      <c r="O371" s="61">
        <v>4.7195580907485475</v>
      </c>
      <c r="P371" s="61">
        <v>4.75266230913501</v>
      </c>
      <c r="Q371" s="61">
        <v>4.7842394822006984</v>
      </c>
      <c r="R371" s="61">
        <v>4.8067808672166965</v>
      </c>
      <c r="S371" s="61">
        <v>4.8266636684719195</v>
      </c>
      <c r="T371" s="61">
        <v>4.8499427738474346</v>
      </c>
      <c r="U371" s="61">
        <v>4.8683341309085204</v>
      </c>
      <c r="V371" s="61">
        <v>4.8897398477448455</v>
      </c>
      <c r="W371" s="61">
        <v>4.9042893584513099</v>
      </c>
      <c r="X371" s="61">
        <v>4.9150836935053217</v>
      </c>
      <c r="Y371" s="61">
        <v>4.931202728730959</v>
      </c>
      <c r="Z371" s="61">
        <v>4.9517105258941729</v>
      </c>
      <c r="AA371" s="61">
        <v>4.9646592676403021</v>
      </c>
      <c r="AB371" s="61">
        <v>4.9760921615243578</v>
      </c>
      <c r="AC371" s="61">
        <v>4.9890455885395539</v>
      </c>
      <c r="AD371" s="61">
        <v>5.0015506973726751</v>
      </c>
      <c r="AE371" s="61">
        <v>5.0086345911925783</v>
      </c>
      <c r="AF371" s="61">
        <v>5.0183212141454199</v>
      </c>
      <c r="AG371" s="61">
        <v>5.0326320159395053</v>
      </c>
    </row>
    <row r="372" spans="1:33" x14ac:dyDescent="0.3">
      <c r="B372" t="s">
        <v>123</v>
      </c>
      <c r="C372" s="61">
        <v>17.336868590746178</v>
      </c>
      <c r="D372" s="62">
        <v>17.336868590746178</v>
      </c>
      <c r="E372" s="63">
        <v>17.336868590746178</v>
      </c>
      <c r="F372" s="62">
        <v>17.336868590746178</v>
      </c>
      <c r="G372" s="61">
        <v>17.336868590746178</v>
      </c>
      <c r="H372" s="61">
        <v>17.336868590746178</v>
      </c>
      <c r="I372" s="61">
        <v>17.336868590746182</v>
      </c>
      <c r="J372" s="61">
        <v>17.336868590746178</v>
      </c>
      <c r="K372" s="61">
        <v>17.336868590746178</v>
      </c>
      <c r="L372" s="61">
        <v>17.336868590746178</v>
      </c>
      <c r="M372" s="61">
        <v>17.336868590746178</v>
      </c>
      <c r="N372" s="61">
        <v>17.336868590746178</v>
      </c>
      <c r="O372" s="61">
        <v>17.336868590746178</v>
      </c>
      <c r="P372" s="61">
        <v>17.336868590746178</v>
      </c>
      <c r="Q372" s="61">
        <v>17.336868590746178</v>
      </c>
      <c r="R372" s="61">
        <v>17.336868590746178</v>
      </c>
      <c r="S372" s="61">
        <v>17.336868590746175</v>
      </c>
      <c r="T372" s="61">
        <v>17.336868590746182</v>
      </c>
      <c r="U372" s="61">
        <v>17.336868590746175</v>
      </c>
      <c r="V372" s="61">
        <v>17.336868590746178</v>
      </c>
      <c r="W372" s="61">
        <v>17.336868590746178</v>
      </c>
      <c r="X372" s="61">
        <v>17.336868590746178</v>
      </c>
      <c r="Y372" s="61">
        <v>17.336868590746178</v>
      </c>
      <c r="Z372" s="61">
        <v>17.336868590746175</v>
      </c>
      <c r="AA372" s="61">
        <v>17.336868590746178</v>
      </c>
      <c r="AB372" s="61">
        <v>17.336868590746178</v>
      </c>
      <c r="AC372" s="61">
        <v>17.336868590746178</v>
      </c>
      <c r="AD372" s="61">
        <v>17.336868590746178</v>
      </c>
      <c r="AE372" s="61">
        <v>17.336868590746178</v>
      </c>
      <c r="AF372" s="61">
        <v>17.336868590746178</v>
      </c>
      <c r="AG372" s="61">
        <v>17.336868590746178</v>
      </c>
    </row>
    <row r="374" spans="1:33" x14ac:dyDescent="0.3">
      <c r="A374" s="8" t="s">
        <v>401</v>
      </c>
      <c r="B374" s="8"/>
      <c r="C374" s="8">
        <v>2020</v>
      </c>
      <c r="D374" s="9">
        <v>2021</v>
      </c>
      <c r="E374" s="10">
        <v>2022</v>
      </c>
      <c r="F374" s="8">
        <v>2023</v>
      </c>
      <c r="G374" s="8">
        <v>2024</v>
      </c>
      <c r="H374" s="8">
        <v>2025</v>
      </c>
      <c r="I374" s="8">
        <v>2026</v>
      </c>
      <c r="J374" s="8">
        <v>2027</v>
      </c>
      <c r="K374" s="8">
        <v>2028</v>
      </c>
      <c r="L374" s="8">
        <v>2029</v>
      </c>
      <c r="M374" s="8">
        <v>2030</v>
      </c>
      <c r="N374" s="8">
        <v>2031</v>
      </c>
      <c r="O374" s="8">
        <v>2032</v>
      </c>
      <c r="P374" s="8">
        <v>2033</v>
      </c>
      <c r="Q374" s="8">
        <v>2034</v>
      </c>
      <c r="R374" s="8">
        <v>2035</v>
      </c>
      <c r="S374" s="8">
        <v>2036</v>
      </c>
      <c r="T374" s="8">
        <v>2037</v>
      </c>
      <c r="U374" s="8">
        <v>2038</v>
      </c>
      <c r="V374" s="8">
        <v>2039</v>
      </c>
      <c r="W374" s="8">
        <v>2040</v>
      </c>
      <c r="X374" s="8">
        <v>2041</v>
      </c>
      <c r="Y374" s="8">
        <v>2042</v>
      </c>
      <c r="Z374" s="8">
        <v>2043</v>
      </c>
      <c r="AA374" s="8">
        <v>2044</v>
      </c>
      <c r="AB374" s="8">
        <v>2045</v>
      </c>
      <c r="AC374" s="8">
        <v>2046</v>
      </c>
      <c r="AD374" s="8">
        <v>2047</v>
      </c>
      <c r="AE374" s="8">
        <v>2048</v>
      </c>
      <c r="AF374" s="8">
        <v>2049</v>
      </c>
      <c r="AG374" s="8">
        <v>2050</v>
      </c>
    </row>
    <row r="375" spans="1:33" x14ac:dyDescent="0.3">
      <c r="B375" t="s">
        <v>378</v>
      </c>
      <c r="C375" s="28">
        <v>33678</v>
      </c>
      <c r="D375" s="31">
        <v>44936</v>
      </c>
      <c r="E375" s="29">
        <v>69935.999999999985</v>
      </c>
      <c r="F375" s="31">
        <v>68540</v>
      </c>
      <c r="G375" s="28">
        <v>51762.000000000015</v>
      </c>
      <c r="H375" s="28">
        <v>27930.000000000007</v>
      </c>
      <c r="I375" s="28">
        <v>27432.60813224762</v>
      </c>
      <c r="J375" s="28">
        <v>32701.692753413048</v>
      </c>
      <c r="K375" s="28">
        <v>33595.583790436998</v>
      </c>
      <c r="L375" s="28">
        <v>33310.333625306746</v>
      </c>
      <c r="M375" s="28">
        <v>38223.434730413363</v>
      </c>
      <c r="N375" s="28">
        <v>37785.847214125759</v>
      </c>
      <c r="O375" s="28">
        <v>37634.574758447037</v>
      </c>
      <c r="P375" s="28">
        <v>37477.532710604908</v>
      </c>
      <c r="Q375" s="28">
        <v>37315.970649257411</v>
      </c>
      <c r="R375" s="28">
        <v>37151.156414928184</v>
      </c>
      <c r="S375" s="28">
        <v>36984.353498021439</v>
      </c>
      <c r="T375" s="28">
        <v>31816.799825156453</v>
      </c>
      <c r="U375" s="28">
        <v>31649.688488702323</v>
      </c>
      <c r="V375" s="28">
        <v>31487.510473510138</v>
      </c>
      <c r="W375" s="28">
        <v>31355.287014098692</v>
      </c>
      <c r="X375" s="28">
        <v>31256.322302524713</v>
      </c>
      <c r="Y375" s="28">
        <v>31181.596978891095</v>
      </c>
      <c r="Z375" s="28">
        <v>31122.20563668053</v>
      </c>
      <c r="AA375" s="28">
        <v>31078.950065422123</v>
      </c>
      <c r="AB375" s="28">
        <v>26052.524306025793</v>
      </c>
      <c r="AC375" s="28">
        <v>26043.553750602976</v>
      </c>
      <c r="AD375" s="28">
        <v>26052.638257902276</v>
      </c>
      <c r="AE375" s="28">
        <v>26080.398420877409</v>
      </c>
      <c r="AF375" s="28">
        <v>26127.524359626266</v>
      </c>
      <c r="AG375" s="28">
        <v>26194.826623235105</v>
      </c>
    </row>
    <row r="376" spans="1:33" x14ac:dyDescent="0.3">
      <c r="B376" t="s">
        <v>379</v>
      </c>
      <c r="C376" s="28">
        <v>4908.6011439069516</v>
      </c>
      <c r="D376" s="31">
        <v>3947.3754025791218</v>
      </c>
      <c r="E376" s="29">
        <v>6874.1620393486237</v>
      </c>
      <c r="F376" s="31">
        <v>7786.0846666666675</v>
      </c>
      <c r="G376" s="28">
        <v>9043.7489999999998</v>
      </c>
      <c r="H376" s="28">
        <v>1769</v>
      </c>
      <c r="I376" s="28">
        <v>624</v>
      </c>
      <c r="J376" s="28">
        <v>693.45773513427775</v>
      </c>
      <c r="K376" s="28">
        <v>670.86169343818608</v>
      </c>
      <c r="L376" s="28">
        <v>423.21514821755858</v>
      </c>
      <c r="M376" s="28">
        <v>2918.205086517245</v>
      </c>
      <c r="N376" s="28">
        <v>2909.5011258080513</v>
      </c>
      <c r="O376" s="28">
        <v>2898.2733856801401</v>
      </c>
      <c r="P376" s="28">
        <v>2886.2272356709377</v>
      </c>
      <c r="Q376" s="28">
        <v>2873.915875860956</v>
      </c>
      <c r="R376" s="28">
        <v>2861.7465599855068</v>
      </c>
      <c r="S376" s="28">
        <v>2850.0812082595044</v>
      </c>
      <c r="T376" s="28">
        <v>2839.2391618451902</v>
      </c>
      <c r="U376" s="28">
        <v>2829.4905258848853</v>
      </c>
      <c r="V376" s="28">
        <v>2821.0532383260274</v>
      </c>
      <c r="W376" s="28">
        <v>2814.0950838720019</v>
      </c>
      <c r="X376" s="28">
        <v>2808.7325941634545</v>
      </c>
      <c r="Y376" s="28">
        <v>2804.8444017319698</v>
      </c>
      <c r="Z376" s="28">
        <v>2802.4275274964693</v>
      </c>
      <c r="AA376" s="28">
        <v>2801.4960489322598</v>
      </c>
      <c r="AB376" s="28">
        <v>2802.0657399673905</v>
      </c>
      <c r="AC376" s="28">
        <v>2804.1568240590891</v>
      </c>
      <c r="AD376" s="28">
        <v>2807.7999955791629</v>
      </c>
      <c r="AE376" s="28">
        <v>2813.0422496119845</v>
      </c>
      <c r="AF376" s="28">
        <v>2818.7664521018014</v>
      </c>
      <c r="AG376" s="28">
        <v>324.24643433333341</v>
      </c>
    </row>
    <row r="377" spans="1:33" x14ac:dyDescent="0.3">
      <c r="B377" t="s">
        <v>380</v>
      </c>
      <c r="C377" s="28">
        <v>6166.8471924647965</v>
      </c>
      <c r="D377" s="31">
        <v>4285.1687885282081</v>
      </c>
      <c r="E377" s="29">
        <v>3668.6048438310786</v>
      </c>
      <c r="F377" s="31">
        <v>1822.3995235392035</v>
      </c>
      <c r="G377" s="28">
        <v>1822.3995235392035</v>
      </c>
      <c r="H377" s="28">
        <v>1822.3995235392035</v>
      </c>
      <c r="I377" s="28">
        <v>1822.3995235392035</v>
      </c>
      <c r="J377" s="28">
        <v>1822.3995235392035</v>
      </c>
      <c r="K377" s="28">
        <v>1822.3995235392035</v>
      </c>
      <c r="L377" s="28">
        <v>1822.3995235392035</v>
      </c>
      <c r="M377" s="28">
        <v>1822.3995235392035</v>
      </c>
      <c r="N377" s="28">
        <v>1822.3995235392035</v>
      </c>
      <c r="O377" s="28">
        <v>1822.3995235392035</v>
      </c>
      <c r="P377" s="28">
        <v>1822.3995235392035</v>
      </c>
      <c r="Q377" s="28">
        <v>1822.3995235392035</v>
      </c>
      <c r="R377" s="28">
        <v>1822.3995235392035</v>
      </c>
      <c r="S377" s="28">
        <v>1822.3995235392035</v>
      </c>
      <c r="T377" s="28">
        <v>694.92243413575056</v>
      </c>
      <c r="U377" s="28">
        <v>694.92243413575056</v>
      </c>
      <c r="V377" s="28">
        <v>694.92243413575056</v>
      </c>
      <c r="W377" s="28">
        <v>694.92243413575056</v>
      </c>
      <c r="X377" s="28">
        <v>694.92243413575056</v>
      </c>
      <c r="Y377" s="28">
        <v>694.92243413575056</v>
      </c>
      <c r="Z377" s="28">
        <v>694.92243413575056</v>
      </c>
      <c r="AA377" s="28">
        <v>694.92243413575056</v>
      </c>
      <c r="AB377" s="28">
        <v>694.92243413575056</v>
      </c>
      <c r="AC377" s="28">
        <v>694.92243413575056</v>
      </c>
      <c r="AD377" s="28">
        <v>694.92243413575056</v>
      </c>
      <c r="AE377" s="28">
        <v>694.92243413575056</v>
      </c>
      <c r="AF377" s="28">
        <v>694.92243413575056</v>
      </c>
      <c r="AG377" s="28">
        <v>694.92243413575056</v>
      </c>
    </row>
    <row r="379" spans="1:33" x14ac:dyDescent="0.3">
      <c r="A379" s="8" t="s">
        <v>381</v>
      </c>
      <c r="B379" s="8"/>
      <c r="C379" s="8">
        <v>2020</v>
      </c>
      <c r="D379" s="9">
        <v>2021</v>
      </c>
      <c r="E379" s="10">
        <v>2022</v>
      </c>
      <c r="F379" s="8">
        <v>2023</v>
      </c>
      <c r="G379" s="8">
        <v>2024</v>
      </c>
      <c r="H379" s="8">
        <v>2025</v>
      </c>
      <c r="I379" s="8">
        <v>2026</v>
      </c>
      <c r="J379" s="8">
        <v>2027</v>
      </c>
      <c r="K379" s="8">
        <v>2028</v>
      </c>
      <c r="L379" s="8">
        <v>2029</v>
      </c>
      <c r="M379" s="8">
        <v>2030</v>
      </c>
      <c r="N379" s="8">
        <v>2031</v>
      </c>
      <c r="O379" s="8">
        <v>2032</v>
      </c>
      <c r="P379" s="8">
        <v>2033</v>
      </c>
      <c r="Q379" s="8">
        <v>2034</v>
      </c>
      <c r="R379" s="8">
        <v>2035</v>
      </c>
      <c r="S379" s="8">
        <v>2036</v>
      </c>
      <c r="T379" s="8">
        <v>2037</v>
      </c>
      <c r="U379" s="8">
        <v>2038</v>
      </c>
      <c r="V379" s="8">
        <v>2039</v>
      </c>
      <c r="W379" s="8">
        <v>2040</v>
      </c>
      <c r="X379" s="8">
        <v>2041</v>
      </c>
      <c r="Y379" s="8">
        <v>2042</v>
      </c>
      <c r="Z379" s="8">
        <v>2043</v>
      </c>
      <c r="AA379" s="8">
        <v>2044</v>
      </c>
      <c r="AB379" s="8">
        <v>2045</v>
      </c>
      <c r="AC379" s="8">
        <v>2046</v>
      </c>
      <c r="AD379" s="8">
        <v>2047</v>
      </c>
      <c r="AE379" s="8">
        <v>2048</v>
      </c>
      <c r="AF379" s="8">
        <v>2049</v>
      </c>
      <c r="AG379" s="8">
        <v>2050</v>
      </c>
    </row>
    <row r="380" spans="1:33" x14ac:dyDescent="0.3">
      <c r="A380" t="s">
        <v>382</v>
      </c>
      <c r="B380" t="s">
        <v>383</v>
      </c>
      <c r="C380" s="28">
        <v>46733.894466324382</v>
      </c>
      <c r="D380" s="31">
        <v>45126.970163183076</v>
      </c>
      <c r="E380" s="29">
        <v>42570.7213379639</v>
      </c>
      <c r="F380" s="31">
        <v>41885.540215123634</v>
      </c>
      <c r="G380" s="28">
        <v>41106.505096311164</v>
      </c>
      <c r="H380" s="28">
        <v>40515.624607059028</v>
      </c>
      <c r="I380" s="28">
        <v>40003.313299223824</v>
      </c>
      <c r="J380" s="28">
        <v>40361.927249935783</v>
      </c>
      <c r="K380" s="28">
        <v>40641.409676889845</v>
      </c>
      <c r="L380" s="28">
        <v>41116.260562556716</v>
      </c>
      <c r="M380" s="28">
        <v>42214.278305645057</v>
      </c>
      <c r="N380" s="28">
        <v>42227.283126118229</v>
      </c>
      <c r="O380" s="28">
        <v>41601.000153083376</v>
      </c>
      <c r="P380" s="28">
        <v>39967.866821848613</v>
      </c>
      <c r="Q380" s="28">
        <v>38774.6031790696</v>
      </c>
      <c r="R380" s="28">
        <v>37212.31550551574</v>
      </c>
      <c r="S380" s="28">
        <v>36068.980073175539</v>
      </c>
      <c r="T380" s="28">
        <v>35884.270736402221</v>
      </c>
      <c r="U380" s="28">
        <v>36159.1755207389</v>
      </c>
      <c r="V380" s="28">
        <v>37342.082284264463</v>
      </c>
      <c r="W380" s="28">
        <v>38736.283972671132</v>
      </c>
      <c r="X380" s="28">
        <v>40723.367330136804</v>
      </c>
      <c r="Y380" s="28">
        <v>42990.683628012564</v>
      </c>
      <c r="Z380" s="28">
        <v>45229.076574519895</v>
      </c>
      <c r="AA380" s="28">
        <v>46932.161458074777</v>
      </c>
      <c r="AB380" s="28">
        <v>48666.786639346763</v>
      </c>
      <c r="AC380" s="28">
        <v>50760.5715823563</v>
      </c>
      <c r="AD380" s="28">
        <v>52297.160032429274</v>
      </c>
      <c r="AE380" s="28">
        <v>53753.08722483099</v>
      </c>
      <c r="AF380" s="28">
        <v>55368.562299783625</v>
      </c>
      <c r="AG380" s="28">
        <v>56341.553970480258</v>
      </c>
    </row>
    <row r="381" spans="1:33" x14ac:dyDescent="0.3">
      <c r="C381" s="37"/>
      <c r="H381" s="37"/>
      <c r="I381" s="37"/>
      <c r="J381" s="37"/>
      <c r="K381" s="37"/>
      <c r="L381" s="37"/>
      <c r="M381" s="37"/>
      <c r="N381" s="37"/>
      <c r="O381" s="37"/>
      <c r="P381" s="37"/>
      <c r="Q381" s="37"/>
      <c r="R381" s="37"/>
      <c r="S381" s="37"/>
      <c r="T381" s="37"/>
      <c r="U381" s="37"/>
      <c r="V381" s="37"/>
      <c r="W381" s="37"/>
      <c r="X381" s="37"/>
      <c r="Y381" s="37"/>
      <c r="Z381" s="37"/>
      <c r="AA381" s="37"/>
      <c r="AB381" s="37"/>
      <c r="AC381" s="37"/>
      <c r="AD381" s="37"/>
      <c r="AE381" s="37"/>
      <c r="AF381" s="37"/>
      <c r="AG381" s="37"/>
    </row>
    <row r="383" spans="1:33" s="11" customFormat="1" ht="19.5" customHeight="1" x14ac:dyDescent="0.35">
      <c r="A383" s="12" t="s">
        <v>53</v>
      </c>
      <c r="B383" s="13"/>
      <c r="E383" s="14"/>
    </row>
    <row r="385" spans="1:36" x14ac:dyDescent="0.3">
      <c r="A385" s="8" t="s">
        <v>384</v>
      </c>
      <c r="B385" s="8"/>
      <c r="C385" s="8">
        <v>2020</v>
      </c>
      <c r="D385" s="9">
        <v>2021</v>
      </c>
      <c r="E385" s="10">
        <v>2022</v>
      </c>
      <c r="F385" s="8">
        <v>2023</v>
      </c>
      <c r="G385" s="8">
        <v>2024</v>
      </c>
      <c r="H385" s="8">
        <v>2025</v>
      </c>
      <c r="I385" s="8">
        <v>2026</v>
      </c>
      <c r="J385" s="8">
        <v>2027</v>
      </c>
      <c r="K385" s="8">
        <v>2028</v>
      </c>
      <c r="L385" s="8">
        <v>2029</v>
      </c>
      <c r="M385" s="8">
        <v>2030</v>
      </c>
      <c r="N385" s="8">
        <v>2031</v>
      </c>
      <c r="O385" s="8">
        <v>2032</v>
      </c>
      <c r="P385" s="8">
        <v>2033</v>
      </c>
      <c r="Q385" s="8">
        <v>2034</v>
      </c>
      <c r="R385" s="8">
        <v>2035</v>
      </c>
      <c r="S385" s="8">
        <v>2036</v>
      </c>
      <c r="T385" s="8">
        <v>2037</v>
      </c>
      <c r="U385" s="8">
        <v>2038</v>
      </c>
      <c r="V385" s="8">
        <v>2039</v>
      </c>
      <c r="W385" s="8">
        <v>2040</v>
      </c>
      <c r="X385" s="8">
        <v>2041</v>
      </c>
      <c r="Y385" s="8">
        <v>2042</v>
      </c>
      <c r="Z385" s="8">
        <v>2043</v>
      </c>
      <c r="AA385" s="8">
        <v>2044</v>
      </c>
      <c r="AB385" s="8">
        <v>2045</v>
      </c>
      <c r="AC385" s="8">
        <v>2046</v>
      </c>
      <c r="AD385" s="8">
        <v>2047</v>
      </c>
      <c r="AE385" s="8">
        <v>2048</v>
      </c>
      <c r="AF385" s="8">
        <v>2049</v>
      </c>
      <c r="AG385" s="8">
        <v>2050</v>
      </c>
    </row>
    <row r="386" spans="1:36" x14ac:dyDescent="0.3">
      <c r="B386" t="s">
        <v>385</v>
      </c>
      <c r="C386" s="28">
        <v>2951.2475383975079</v>
      </c>
      <c r="D386" s="31">
        <v>2886.3552015508576</v>
      </c>
      <c r="E386" s="29">
        <v>2840.6210240740993</v>
      </c>
      <c r="F386" s="31">
        <v>2815.135011755734</v>
      </c>
      <c r="G386" s="28">
        <v>2746.1684905462575</v>
      </c>
      <c r="H386" s="28">
        <v>2693.6812418593067</v>
      </c>
      <c r="I386" s="28">
        <v>2647.3702143159267</v>
      </c>
      <c r="J386" s="28">
        <v>2435.9323093901635</v>
      </c>
      <c r="K386" s="28">
        <v>2329.6971296865336</v>
      </c>
      <c r="L386" s="28">
        <v>2248.9053106270103</v>
      </c>
      <c r="M386" s="28">
        <v>2158.810560903346</v>
      </c>
      <c r="N386" s="28">
        <v>2102.4710561405718</v>
      </c>
      <c r="O386" s="28">
        <v>2119.8651635352899</v>
      </c>
      <c r="P386" s="28">
        <v>2127.9873337041172</v>
      </c>
      <c r="Q386" s="28">
        <v>2131.5248005697777</v>
      </c>
      <c r="R386" s="28">
        <v>2132.7739983448464</v>
      </c>
      <c r="S386" s="28">
        <v>2132.2971167371925</v>
      </c>
      <c r="T386" s="28">
        <v>2130.883646420235</v>
      </c>
      <c r="U386" s="28">
        <v>2128.9029863332712</v>
      </c>
      <c r="V386" s="28">
        <v>2126.5702422675777</v>
      </c>
      <c r="W386" s="28">
        <v>2124.002817763424</v>
      </c>
      <c r="X386" s="28">
        <v>2125.4867810890537</v>
      </c>
      <c r="Y386" s="28">
        <v>2126.8941469660895</v>
      </c>
      <c r="Z386" s="28">
        <v>2128.2008647003549</v>
      </c>
      <c r="AA386" s="28">
        <v>2129.3565080396179</v>
      </c>
      <c r="AB386" s="28">
        <v>2130.3992202535514</v>
      </c>
      <c r="AC386" s="28">
        <v>2131.3116557994504</v>
      </c>
      <c r="AD386" s="28">
        <v>2132.1199051610665</v>
      </c>
      <c r="AE386" s="28">
        <v>2132.8193267612014</v>
      </c>
      <c r="AF386" s="28">
        <v>2133.4264525745002</v>
      </c>
      <c r="AG386" s="28">
        <v>2133.936907674793</v>
      </c>
    </row>
    <row r="387" spans="1:36" x14ac:dyDescent="0.3">
      <c r="B387" t="s">
        <v>386</v>
      </c>
      <c r="C387" s="28">
        <v>70.522427544718965</v>
      </c>
      <c r="D387" s="31">
        <v>73.43371232767403</v>
      </c>
      <c r="E387" s="29">
        <v>76.522347470646778</v>
      </c>
      <c r="F387" s="31">
        <v>81.730567117983242</v>
      </c>
      <c r="G387" s="28">
        <v>86.088171021611529</v>
      </c>
      <c r="H387" s="28">
        <v>88.690730413715784</v>
      </c>
      <c r="I387" s="28">
        <v>60.045926313921015</v>
      </c>
      <c r="J387" s="28">
        <v>60.897685151512519</v>
      </c>
      <c r="K387" s="28">
        <v>61.786226170447222</v>
      </c>
      <c r="L387" s="28">
        <v>62.415801700135248</v>
      </c>
      <c r="M387" s="28">
        <v>63.04869640307902</v>
      </c>
      <c r="N387" s="28">
        <v>93.544349052557891</v>
      </c>
      <c r="O387" s="28">
        <v>94.43294733135852</v>
      </c>
      <c r="P387" s="28">
        <v>95.328940833416453</v>
      </c>
      <c r="Q387" s="28">
        <v>95.790400276769304</v>
      </c>
      <c r="R387" s="28">
        <v>96.713028711632475</v>
      </c>
      <c r="S387" s="28">
        <v>97.636863441334924</v>
      </c>
      <c r="T387" s="28">
        <v>98.5622567268463</v>
      </c>
      <c r="U387" s="28">
        <v>99.489451418986732</v>
      </c>
      <c r="V387" s="28">
        <v>100.41849598609608</v>
      </c>
      <c r="W387" s="28">
        <v>100.88929059121833</v>
      </c>
      <c r="X387" s="28">
        <v>101.36186919102411</v>
      </c>
      <c r="Y387" s="28">
        <v>101.83621057212937</v>
      </c>
      <c r="Z387" s="28">
        <v>102.31235298650816</v>
      </c>
      <c r="AA387" s="28">
        <v>102.79034865302656</v>
      </c>
      <c r="AB387" s="28">
        <v>103.27021496665949</v>
      </c>
      <c r="AC387" s="28">
        <v>103.75194142253918</v>
      </c>
      <c r="AD387" s="28">
        <v>104.23551990866756</v>
      </c>
      <c r="AE387" s="28">
        <v>104.72098311062675</v>
      </c>
      <c r="AF387" s="28">
        <v>105.20835096899769</v>
      </c>
      <c r="AG387" s="28">
        <v>105.69760040361864</v>
      </c>
    </row>
    <row r="388" spans="1:36" x14ac:dyDescent="0.3">
      <c r="B388" t="s">
        <v>387</v>
      </c>
      <c r="C388" s="28">
        <v>188.5213348275276</v>
      </c>
      <c r="D388" s="31">
        <v>190.22290536221888</v>
      </c>
      <c r="E388" s="29">
        <v>180.55321957326726</v>
      </c>
      <c r="F388" s="31">
        <v>179.59025362419655</v>
      </c>
      <c r="G388" s="28">
        <v>178.66167931616414</v>
      </c>
      <c r="H388" s="28">
        <v>177.87067157228469</v>
      </c>
      <c r="I388" s="28">
        <v>117.63233662817055</v>
      </c>
      <c r="J388" s="28">
        <v>117.15566848338061</v>
      </c>
      <c r="K388" s="28">
        <v>116.58820640624971</v>
      </c>
      <c r="L388" s="28">
        <v>116.13423674454498</v>
      </c>
      <c r="M388" s="28">
        <v>115.65756859975501</v>
      </c>
      <c r="N388" s="28">
        <v>168.20008602874276</v>
      </c>
      <c r="O388" s="28">
        <v>167.63296786802223</v>
      </c>
      <c r="P388" s="28">
        <v>166.96577003188042</v>
      </c>
      <c r="Q388" s="28">
        <v>166.36529197935283</v>
      </c>
      <c r="R388" s="28">
        <v>165.76481392682518</v>
      </c>
      <c r="S388" s="28">
        <v>165.26441554971882</v>
      </c>
      <c r="T388" s="28">
        <v>164.69729738899829</v>
      </c>
      <c r="U388" s="28">
        <v>164.16353912008489</v>
      </c>
      <c r="V388" s="28">
        <v>163.66314074297853</v>
      </c>
      <c r="W388" s="28">
        <v>163.16274236587219</v>
      </c>
      <c r="X388" s="28">
        <v>162.6289840969587</v>
      </c>
      <c r="Y388" s="28">
        <v>162.19530550346653</v>
      </c>
      <c r="Z388" s="28">
        <v>161.66154723455313</v>
      </c>
      <c r="AA388" s="28">
        <v>161.26122853286802</v>
      </c>
      <c r="AB388" s="28">
        <v>160.79419004756878</v>
      </c>
      <c r="AC388" s="28">
        <v>160.3938713458837</v>
      </c>
      <c r="AD388" s="28">
        <v>159.96019275239152</v>
      </c>
      <c r="AE388" s="28">
        <v>159.55987405070647</v>
      </c>
      <c r="AF388" s="28">
        <v>159.12619545721427</v>
      </c>
      <c r="AG388" s="28">
        <v>158.72587675552916</v>
      </c>
    </row>
    <row r="389" spans="1:36" x14ac:dyDescent="0.3">
      <c r="B389" t="s">
        <v>388</v>
      </c>
      <c r="C389" s="28">
        <v>392.90180231546242</v>
      </c>
      <c r="D389" s="31">
        <v>394.2952276529212</v>
      </c>
      <c r="E389" s="29">
        <v>395.02187601147159</v>
      </c>
      <c r="F389" s="31">
        <v>393.64544291229129</v>
      </c>
      <c r="G389" s="28">
        <v>394.47130277179951</v>
      </c>
      <c r="H389" s="28">
        <v>395.84773587097982</v>
      </c>
      <c r="I389" s="28">
        <v>397.49945558999605</v>
      </c>
      <c r="J389" s="28">
        <v>401.77611786761315</v>
      </c>
      <c r="K389" s="28">
        <v>403.42783758662949</v>
      </c>
      <c r="L389" s="28">
        <v>405.07955730564584</v>
      </c>
      <c r="M389" s="28">
        <v>409.35621958326294</v>
      </c>
      <c r="N389" s="28">
        <v>411.00793930227928</v>
      </c>
      <c r="O389" s="28">
        <v>412.38437240145959</v>
      </c>
      <c r="P389" s="28">
        <v>413.76080550063966</v>
      </c>
      <c r="Q389" s="28">
        <v>418.03746777825688</v>
      </c>
      <c r="R389" s="28">
        <v>419.41390087743707</v>
      </c>
      <c r="S389" s="28">
        <v>421.06562059645347</v>
      </c>
      <c r="T389" s="28">
        <v>425.0669962542346</v>
      </c>
      <c r="U389" s="28">
        <v>426.44342935341479</v>
      </c>
      <c r="V389" s="28">
        <v>428.09514907243113</v>
      </c>
      <c r="W389" s="28">
        <v>429.47158217161143</v>
      </c>
      <c r="X389" s="28">
        <v>430.84801527079173</v>
      </c>
      <c r="Y389" s="28">
        <v>434.84939092857275</v>
      </c>
      <c r="Z389" s="28">
        <v>435.9505374079169</v>
      </c>
      <c r="AA389" s="28">
        <v>437.3269705070972</v>
      </c>
      <c r="AB389" s="28">
        <v>438.7034036062775</v>
      </c>
      <c r="AC389" s="28">
        <v>442.42949264422259</v>
      </c>
      <c r="AD389" s="28">
        <v>443.80592574340278</v>
      </c>
      <c r="AE389" s="28">
        <v>444.90707222274693</v>
      </c>
      <c r="AF389" s="28">
        <v>446.28350532192724</v>
      </c>
      <c r="AG389" s="28">
        <v>447.38465180127139</v>
      </c>
    </row>
    <row r="390" spans="1:36" x14ac:dyDescent="0.3">
      <c r="B390" t="s">
        <v>389</v>
      </c>
      <c r="C390" s="28">
        <v>3603.193103085217</v>
      </c>
      <c r="D390" s="31">
        <v>3544.3070468936721</v>
      </c>
      <c r="E390" s="29">
        <v>3492.7184671294845</v>
      </c>
      <c r="F390" s="31">
        <v>3470.1012754102053</v>
      </c>
      <c r="G390" s="28">
        <v>3405.389643655833</v>
      </c>
      <c r="H390" s="28">
        <v>3356.0903797162869</v>
      </c>
      <c r="I390" s="28">
        <v>3222.5479328480142</v>
      </c>
      <c r="J390" s="28">
        <v>3015.7617808926698</v>
      </c>
      <c r="K390" s="28">
        <v>2911.4993998498599</v>
      </c>
      <c r="L390" s="28">
        <v>2832.5349063773369</v>
      </c>
      <c r="M390" s="28">
        <v>2746.873045489443</v>
      </c>
      <c r="N390" s="28">
        <v>2775.2234305241518</v>
      </c>
      <c r="O390" s="28">
        <v>2794.3154511361304</v>
      </c>
      <c r="P390" s="28">
        <v>2804.0428500700536</v>
      </c>
      <c r="Q390" s="28">
        <v>2811.7179606041564</v>
      </c>
      <c r="R390" s="28">
        <v>2814.665741860741</v>
      </c>
      <c r="S390" s="28">
        <v>2816.2640163246997</v>
      </c>
      <c r="T390" s="28">
        <v>2819.2101967903145</v>
      </c>
      <c r="U390" s="28">
        <v>2818.9994062257579</v>
      </c>
      <c r="V390" s="28">
        <v>2818.7470280690832</v>
      </c>
      <c r="W390" s="28">
        <v>2817.5264328921257</v>
      </c>
      <c r="X390" s="28">
        <v>2820.325649647828</v>
      </c>
      <c r="Y390" s="28">
        <v>2825.7750539702583</v>
      </c>
      <c r="Z390" s="28">
        <v>2828.125302329333</v>
      </c>
      <c r="AA390" s="28">
        <v>2830.7350557326095</v>
      </c>
      <c r="AB390" s="28">
        <v>2833.1670288740575</v>
      </c>
      <c r="AC390" s="28">
        <v>2837.8869612120957</v>
      </c>
      <c r="AD390" s="28">
        <v>2840.1215435655286</v>
      </c>
      <c r="AE390" s="28">
        <v>2842.0072561452816</v>
      </c>
      <c r="AF390" s="28">
        <v>2844.0445043226391</v>
      </c>
      <c r="AG390" s="28">
        <v>2845.7450366352118</v>
      </c>
    </row>
    <row r="391" spans="1:36" x14ac:dyDescent="0.3">
      <c r="C391" s="31"/>
      <c r="D391" s="31"/>
      <c r="E391" s="29"/>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row>
    <row r="392" spans="1:36" x14ac:dyDescent="0.3">
      <c r="A392" s="8" t="s">
        <v>390</v>
      </c>
      <c r="B392" s="8"/>
      <c r="C392" s="8">
        <v>2020</v>
      </c>
      <c r="D392" s="9">
        <v>2021</v>
      </c>
      <c r="E392" s="10">
        <v>2022</v>
      </c>
      <c r="F392" s="8">
        <v>2023</v>
      </c>
      <c r="G392" s="8">
        <v>2024</v>
      </c>
      <c r="H392" s="8">
        <v>2025</v>
      </c>
      <c r="I392" s="8">
        <v>2026</v>
      </c>
      <c r="J392" s="8">
        <v>2027</v>
      </c>
      <c r="K392" s="8">
        <v>2028</v>
      </c>
      <c r="L392" s="8">
        <v>2029</v>
      </c>
      <c r="M392" s="8">
        <v>2030</v>
      </c>
      <c r="N392" s="8">
        <v>2031</v>
      </c>
      <c r="O392" s="8">
        <v>2032</v>
      </c>
      <c r="P392" s="8">
        <v>2033</v>
      </c>
      <c r="Q392" s="8">
        <v>2034</v>
      </c>
      <c r="R392" s="8">
        <v>2035</v>
      </c>
      <c r="S392" s="8">
        <v>2036</v>
      </c>
      <c r="T392" s="8">
        <v>2037</v>
      </c>
      <c r="U392" s="8">
        <v>2038</v>
      </c>
      <c r="V392" s="8">
        <v>2039</v>
      </c>
      <c r="W392" s="8">
        <v>2040</v>
      </c>
      <c r="X392" s="8">
        <v>2041</v>
      </c>
      <c r="Y392" s="8">
        <v>2042</v>
      </c>
      <c r="Z392" s="8">
        <v>2043</v>
      </c>
      <c r="AA392" s="8">
        <v>2044</v>
      </c>
      <c r="AB392" s="8">
        <v>2045</v>
      </c>
      <c r="AC392" s="8">
        <v>2046</v>
      </c>
      <c r="AD392" s="8">
        <v>2047</v>
      </c>
      <c r="AE392" s="8">
        <v>2048</v>
      </c>
      <c r="AF392" s="8">
        <v>2049</v>
      </c>
      <c r="AG392" s="8">
        <v>2050</v>
      </c>
    </row>
    <row r="393" spans="1:36" x14ac:dyDescent="0.3">
      <c r="B393" t="s">
        <v>340</v>
      </c>
      <c r="C393" s="28">
        <v>87.005944859291887</v>
      </c>
      <c r="D393" s="31">
        <v>87.789900246565793</v>
      </c>
      <c r="E393" s="29">
        <v>83.334838224187436</v>
      </c>
      <c r="F393" s="31">
        <v>82.891176131935069</v>
      </c>
      <c r="G393" s="28">
        <v>82.463359114406018</v>
      </c>
      <c r="H393" s="28">
        <v>82.09892239577016</v>
      </c>
      <c r="I393" s="28">
        <v>54.345640214924586</v>
      </c>
      <c r="J393" s="28">
        <v>54.126027479259683</v>
      </c>
      <c r="K393" s="28">
        <v>53.864583746325273</v>
      </c>
      <c r="L393" s="28">
        <v>53.655428759977738</v>
      </c>
      <c r="M393" s="28">
        <v>53.435816024312814</v>
      </c>
      <c r="N393" s="28">
        <v>77.643445834325973</v>
      </c>
      <c r="O393" s="28">
        <v>77.382160552138785</v>
      </c>
      <c r="P393" s="28">
        <v>77.0747661025068</v>
      </c>
      <c r="Q393" s="28">
        <v>76.798111097838046</v>
      </c>
      <c r="R393" s="28">
        <v>76.521456093169235</v>
      </c>
      <c r="S393" s="28">
        <v>76.290910255945249</v>
      </c>
      <c r="T393" s="28">
        <v>76.029624973758075</v>
      </c>
      <c r="U393" s="28">
        <v>75.783709414052495</v>
      </c>
      <c r="V393" s="28">
        <v>75.55316357682851</v>
      </c>
      <c r="W393" s="28">
        <v>75.322617739604524</v>
      </c>
      <c r="X393" s="28">
        <v>75.07670217989893</v>
      </c>
      <c r="Y393" s="28">
        <v>74.876895787638134</v>
      </c>
      <c r="Z393" s="28">
        <v>74.630980227932568</v>
      </c>
      <c r="AA393" s="28">
        <v>74.446543558153365</v>
      </c>
      <c r="AB393" s="28">
        <v>74.231367443410988</v>
      </c>
      <c r="AC393" s="28">
        <v>74.0469307736318</v>
      </c>
      <c r="AD393" s="28">
        <v>73.847124381371003</v>
      </c>
      <c r="AE393" s="28">
        <v>73.662687711591815</v>
      </c>
      <c r="AF393" s="28">
        <v>73.462881319331018</v>
      </c>
      <c r="AG393" s="28">
        <v>73.278444649551815</v>
      </c>
    </row>
    <row r="394" spans="1:36" x14ac:dyDescent="0.3">
      <c r="B394" t="s">
        <v>342</v>
      </c>
      <c r="C394" s="28">
        <v>3367.6199666693037</v>
      </c>
      <c r="D394" s="31">
        <v>3306.7087911887124</v>
      </c>
      <c r="E394" s="29">
        <v>3258.703292495637</v>
      </c>
      <c r="F394" s="31">
        <v>3234.977320538786</v>
      </c>
      <c r="G394" s="28">
        <v>3169.3179398591869</v>
      </c>
      <c r="H394" s="28">
        <v>3119.6322013652884</v>
      </c>
      <c r="I394" s="28">
        <v>3028.9443004898694</v>
      </c>
      <c r="J394" s="28">
        <v>2819.4824353669055</v>
      </c>
      <c r="K394" s="28">
        <v>2715.2050522070795</v>
      </c>
      <c r="L394" s="28">
        <v>2636.2579873561781</v>
      </c>
      <c r="M394" s="28">
        <v>2547.9996829986358</v>
      </c>
      <c r="N394" s="28">
        <v>2537.0953351418989</v>
      </c>
      <c r="O394" s="28">
        <v>2556.1721469491845</v>
      </c>
      <c r="P394" s="28">
        <v>2565.935769758938</v>
      </c>
      <c r="Q394" s="28">
        <v>2571.1434700168816</v>
      </c>
      <c r="R394" s="28">
        <v>2574.206356153516</v>
      </c>
      <c r="S394" s="28">
        <v>2575.8651874607881</v>
      </c>
      <c r="T394" s="28">
        <v>2576.2824918112483</v>
      </c>
      <c r="U394" s="28">
        <v>2576.1490782002293</v>
      </c>
      <c r="V394" s="28">
        <v>2575.9553699525914</v>
      </c>
      <c r="W394" s="28">
        <v>2574.834814853135</v>
      </c>
      <c r="X394" s="28">
        <v>2577.7514625912613</v>
      </c>
      <c r="Y394" s="28">
        <v>2580.6386057487352</v>
      </c>
      <c r="Z394" s="28">
        <v>2583.1049943236808</v>
      </c>
      <c r="AA394" s="28">
        <v>2585.7580685424778</v>
      </c>
      <c r="AB394" s="28">
        <v>2588.2687590642308</v>
      </c>
      <c r="AC394" s="28">
        <v>2590.4057184165731</v>
      </c>
      <c r="AD394" s="28">
        <v>2592.6996366062504</v>
      </c>
      <c r="AE394" s="28">
        <v>2594.6259653588472</v>
      </c>
      <c r="AF394" s="28">
        <v>2596.7211769118881</v>
      </c>
      <c r="AG394" s="28">
        <v>2598.4609540738575</v>
      </c>
      <c r="AI394" s="64"/>
      <c r="AJ394" s="64"/>
    </row>
    <row r="395" spans="1:36" x14ac:dyDescent="0.3">
      <c r="B395" t="s">
        <v>341</v>
      </c>
      <c r="C395" s="28">
        <v>148.56719155662131</v>
      </c>
      <c r="D395" s="31">
        <v>149.808355458394</v>
      </c>
      <c r="E395" s="29">
        <v>150.68033640965979</v>
      </c>
      <c r="F395" s="31">
        <v>152.23277873948444</v>
      </c>
      <c r="G395" s="28">
        <v>153.60834468223985</v>
      </c>
      <c r="H395" s="28">
        <v>154.35925595522863</v>
      </c>
      <c r="I395" s="28">
        <v>139.25799214322006</v>
      </c>
      <c r="J395" s="28">
        <v>142.15331804650424</v>
      </c>
      <c r="K395" s="28">
        <v>142.42976389645503</v>
      </c>
      <c r="L395" s="28">
        <v>142.62149026118078</v>
      </c>
      <c r="M395" s="28">
        <v>145.43754646649458</v>
      </c>
      <c r="N395" s="28">
        <v>160.48464954792692</v>
      </c>
      <c r="O395" s="28">
        <v>160.76114363480693</v>
      </c>
      <c r="P395" s="28">
        <v>161.03231420860882</v>
      </c>
      <c r="Q395" s="28">
        <v>163.77637948943683</v>
      </c>
      <c r="R395" s="28">
        <v>163.93792961405612</v>
      </c>
      <c r="S395" s="28">
        <v>164.10791860796624</v>
      </c>
      <c r="T395" s="28">
        <v>166.89808000530823</v>
      </c>
      <c r="U395" s="28">
        <v>167.06661861147626</v>
      </c>
      <c r="V395" s="28">
        <v>167.23849453966361</v>
      </c>
      <c r="W395" s="28">
        <v>167.36900029938636</v>
      </c>
      <c r="X395" s="28">
        <v>167.49748487666784</v>
      </c>
      <c r="Y395" s="28">
        <v>170.25955243388466</v>
      </c>
      <c r="Z395" s="28">
        <v>170.38932777771993</v>
      </c>
      <c r="AA395" s="28">
        <v>170.5304436319785</v>
      </c>
      <c r="AB395" s="28">
        <v>170.6669023664156</v>
      </c>
      <c r="AC395" s="28">
        <v>173.43431202189106</v>
      </c>
      <c r="AD395" s="28">
        <v>173.5747825779072</v>
      </c>
      <c r="AE395" s="28">
        <v>173.71860307484252</v>
      </c>
      <c r="AF395" s="28">
        <v>173.8604460914203</v>
      </c>
      <c r="AG395" s="28">
        <v>174.00563791180255</v>
      </c>
    </row>
    <row r="396" spans="1:36" x14ac:dyDescent="0.3">
      <c r="B396" t="s">
        <v>123</v>
      </c>
      <c r="C396" s="28">
        <v>3603.193103085217</v>
      </c>
      <c r="D396" s="31">
        <v>3544.3070468936721</v>
      </c>
      <c r="E396" s="29">
        <v>3492.7184671294845</v>
      </c>
      <c r="F396" s="31">
        <v>3470.1012754102053</v>
      </c>
      <c r="G396" s="28">
        <v>3405.389643655833</v>
      </c>
      <c r="H396" s="28">
        <v>3356.0903797162869</v>
      </c>
      <c r="I396" s="28">
        <v>3222.5479328480142</v>
      </c>
      <c r="J396" s="28">
        <v>3015.7617808926698</v>
      </c>
      <c r="K396" s="28">
        <v>2911.4993998498599</v>
      </c>
      <c r="L396" s="28">
        <v>2832.5349063773369</v>
      </c>
      <c r="M396" s="28">
        <v>2746.873045489443</v>
      </c>
      <c r="N396" s="28">
        <v>2775.2234305241518</v>
      </c>
      <c r="O396" s="28">
        <v>2794.3154511361304</v>
      </c>
      <c r="P396" s="28">
        <v>2804.0428500700536</v>
      </c>
      <c r="Q396" s="28">
        <v>2811.7179606041564</v>
      </c>
      <c r="R396" s="28">
        <v>2814.665741860741</v>
      </c>
      <c r="S396" s="28">
        <v>2816.2640163246997</v>
      </c>
      <c r="T396" s="28">
        <v>2819.2101967903145</v>
      </c>
      <c r="U396" s="28">
        <v>2818.9994062257579</v>
      </c>
      <c r="V396" s="28">
        <v>2818.7470280690832</v>
      </c>
      <c r="W396" s="28">
        <v>2817.5264328921257</v>
      </c>
      <c r="X396" s="28">
        <v>2820.325649647828</v>
      </c>
      <c r="Y396" s="28">
        <v>2825.7750539702583</v>
      </c>
      <c r="Z396" s="28">
        <v>2828.125302329333</v>
      </c>
      <c r="AA396" s="28">
        <v>2830.7350557326095</v>
      </c>
      <c r="AB396" s="28">
        <v>2833.1670288740575</v>
      </c>
      <c r="AC396" s="28">
        <v>2837.8869612120957</v>
      </c>
      <c r="AD396" s="28">
        <v>2840.1215435655286</v>
      </c>
      <c r="AE396" s="28">
        <v>2842.0072561452816</v>
      </c>
      <c r="AF396" s="28">
        <v>2844.0445043226391</v>
      </c>
      <c r="AG396" s="28">
        <v>2845.7450366352118</v>
      </c>
    </row>
    <row r="397" spans="1:36" x14ac:dyDescent="0.3">
      <c r="C397" s="7"/>
      <c r="D397" s="7"/>
      <c r="E397" s="45"/>
      <c r="F397" s="7"/>
      <c r="G397" s="7"/>
      <c r="H397" s="7"/>
      <c r="I397" s="7"/>
      <c r="J397" s="7"/>
      <c r="K397" s="7"/>
      <c r="L397" s="7"/>
      <c r="M397" s="7"/>
      <c r="N397" s="7"/>
      <c r="O397" s="7"/>
      <c r="P397" s="7"/>
      <c r="Q397" s="7"/>
      <c r="R397" s="7"/>
      <c r="S397" s="28"/>
      <c r="T397" s="28"/>
      <c r="U397" s="28"/>
      <c r="V397" s="28"/>
      <c r="W397" s="28"/>
      <c r="X397" s="28"/>
      <c r="Y397" s="28"/>
      <c r="Z397" s="28"/>
      <c r="AA397" s="28"/>
      <c r="AB397" s="28"/>
      <c r="AC397" s="28"/>
      <c r="AD397" s="28"/>
      <c r="AE397" s="28"/>
      <c r="AF397" s="28"/>
      <c r="AG397" s="28"/>
    </row>
    <row r="398" spans="1:36" x14ac:dyDescent="0.3">
      <c r="A398" s="8" t="s">
        <v>391</v>
      </c>
      <c r="B398" s="8"/>
      <c r="C398" s="8">
        <v>2020</v>
      </c>
      <c r="D398" s="9">
        <v>2021</v>
      </c>
      <c r="E398" s="10">
        <v>2022</v>
      </c>
      <c r="F398" s="8">
        <v>2023</v>
      </c>
      <c r="G398" s="8">
        <v>2024</v>
      </c>
      <c r="H398" s="8">
        <v>2025</v>
      </c>
      <c r="I398" s="8">
        <v>2026</v>
      </c>
      <c r="J398" s="8">
        <v>2027</v>
      </c>
      <c r="K398" s="8">
        <v>2028</v>
      </c>
      <c r="L398" s="8">
        <v>2029</v>
      </c>
      <c r="M398" s="8">
        <v>2030</v>
      </c>
      <c r="N398" s="8">
        <v>2031</v>
      </c>
      <c r="O398" s="8">
        <v>2032</v>
      </c>
      <c r="P398" s="8">
        <v>2033</v>
      </c>
      <c r="Q398" s="8">
        <v>2034</v>
      </c>
      <c r="R398" s="8">
        <v>2035</v>
      </c>
      <c r="S398" s="8">
        <v>2036</v>
      </c>
      <c r="T398" s="8">
        <v>2037</v>
      </c>
      <c r="U398" s="8">
        <v>2038</v>
      </c>
      <c r="V398" s="8">
        <v>2039</v>
      </c>
      <c r="W398" s="8">
        <v>2040</v>
      </c>
      <c r="X398" s="8">
        <v>2041</v>
      </c>
      <c r="Y398" s="8">
        <v>2042</v>
      </c>
      <c r="Z398" s="8">
        <v>2043</v>
      </c>
      <c r="AA398" s="8">
        <v>2044</v>
      </c>
      <c r="AB398" s="8">
        <v>2045</v>
      </c>
      <c r="AC398" s="8">
        <v>2046</v>
      </c>
      <c r="AD398" s="8">
        <v>2047</v>
      </c>
      <c r="AE398" s="8">
        <v>2048</v>
      </c>
      <c r="AF398" s="8">
        <v>2049</v>
      </c>
      <c r="AG398" s="8">
        <v>2050</v>
      </c>
    </row>
    <row r="399" spans="1:36" x14ac:dyDescent="0.3">
      <c r="B399" t="s">
        <v>392</v>
      </c>
      <c r="C399" s="28">
        <v>8952.1999999999989</v>
      </c>
      <c r="D399" s="31">
        <v>9103.307961999999</v>
      </c>
      <c r="E399" s="29">
        <v>9200.60352375</v>
      </c>
      <c r="F399" s="31">
        <v>9144.3744671899985</v>
      </c>
      <c r="G399" s="28">
        <v>8970.9315431899977</v>
      </c>
      <c r="H399" s="28">
        <v>8890.8157710799987</v>
      </c>
      <c r="I399" s="28">
        <v>8729.0792951846524</v>
      </c>
      <c r="J399" s="28">
        <v>8546.9888662579087</v>
      </c>
      <c r="K399" s="28">
        <v>8355.5338771451206</v>
      </c>
      <c r="L399" s="28">
        <v>8204.1828123716368</v>
      </c>
      <c r="M399" s="28">
        <v>8049.1214772881531</v>
      </c>
      <c r="N399" s="28">
        <v>7908.3100103500174</v>
      </c>
      <c r="O399" s="28">
        <v>7852.4138574086246</v>
      </c>
      <c r="P399" s="28">
        <v>7831.6178506479282</v>
      </c>
      <c r="Q399" s="28">
        <v>7844.3830939779273</v>
      </c>
      <c r="R399" s="28">
        <v>7836.8250698379288</v>
      </c>
      <c r="S399" s="28">
        <v>7828.8031220979283</v>
      </c>
      <c r="T399" s="28">
        <v>7820.0740250779272</v>
      </c>
      <c r="U399" s="28">
        <v>7811.1120613479288</v>
      </c>
      <c r="V399" s="28">
        <v>7801.945428087929</v>
      </c>
      <c r="W399" s="28">
        <v>8337.1236054028068</v>
      </c>
      <c r="X399" s="28">
        <v>8517.9053981462894</v>
      </c>
      <c r="Y399" s="28">
        <v>8698.5901305997722</v>
      </c>
      <c r="Z399" s="28">
        <v>8861.4732201179104</v>
      </c>
      <c r="AA399" s="28">
        <v>8938.7764421093034</v>
      </c>
      <c r="AB399" s="28">
        <v>8981.2852373400001</v>
      </c>
      <c r="AC399" s="28">
        <v>8989.382107559999</v>
      </c>
      <c r="AD399" s="28">
        <v>8997.0071149699997</v>
      </c>
      <c r="AE399" s="28">
        <v>9004.3759579999987</v>
      </c>
      <c r="AF399" s="28">
        <v>9011.2944360700003</v>
      </c>
      <c r="AG399" s="28">
        <v>9017.9362518099988</v>
      </c>
    </row>
    <row r="400" spans="1:36" x14ac:dyDescent="0.3">
      <c r="B400" t="s">
        <v>393</v>
      </c>
      <c r="C400" s="28">
        <v>399.19999999999993</v>
      </c>
      <c r="D400" s="31">
        <v>419.26970319999998</v>
      </c>
      <c r="E400" s="29">
        <v>437.38116580000002</v>
      </c>
      <c r="F400" s="31">
        <v>461.42278649999997</v>
      </c>
      <c r="G400" s="28">
        <v>483.46609760000001</v>
      </c>
      <c r="H400" s="28">
        <v>503.48949188313247</v>
      </c>
      <c r="I400" s="28">
        <v>550.45500101204823</v>
      </c>
      <c r="J400" s="28">
        <v>605.81604036626504</v>
      </c>
      <c r="K400" s="28">
        <v>667.88236770843378</v>
      </c>
      <c r="L400" s="28">
        <v>721.31925546265063</v>
      </c>
      <c r="M400" s="28">
        <v>774.75687586867468</v>
      </c>
      <c r="N400" s="28">
        <v>823.14788468192774</v>
      </c>
      <c r="O400" s="28">
        <v>847.57220869397611</v>
      </c>
      <c r="P400" s="28">
        <v>862.43197657590349</v>
      </c>
      <c r="Q400" s="28">
        <v>865.15112927590349</v>
      </c>
      <c r="R400" s="28">
        <v>867.7241418759038</v>
      </c>
      <c r="S400" s="28">
        <v>870.30426257590352</v>
      </c>
      <c r="T400" s="28">
        <v>872.89356707590355</v>
      </c>
      <c r="U400" s="28">
        <v>875.49348637590379</v>
      </c>
      <c r="V400" s="28">
        <v>878.10430607590365</v>
      </c>
      <c r="W400" s="28">
        <v>733.75918916746991</v>
      </c>
      <c r="X400" s="28">
        <v>688.58723506144577</v>
      </c>
      <c r="Y400" s="28">
        <v>643.39765610722895</v>
      </c>
      <c r="Z400" s="28">
        <v>603.03676204216868</v>
      </c>
      <c r="AA400" s="28">
        <v>586.66510153012041</v>
      </c>
      <c r="AB400" s="28">
        <v>579.88458430000003</v>
      </c>
      <c r="AC400" s="28">
        <v>582.72316049999995</v>
      </c>
      <c r="AD400" s="28">
        <v>585.57264979999991</v>
      </c>
      <c r="AE400" s="28">
        <v>588.43324480000012</v>
      </c>
      <c r="AF400" s="28">
        <v>591.30506300000002</v>
      </c>
      <c r="AG400" s="28">
        <v>594.18796839999993</v>
      </c>
    </row>
    <row r="401" spans="2:33" x14ac:dyDescent="0.3">
      <c r="B401" t="s">
        <v>394</v>
      </c>
      <c r="C401" s="28">
        <v>0</v>
      </c>
      <c r="D401" s="31">
        <v>0</v>
      </c>
      <c r="E401" s="29">
        <v>20</v>
      </c>
      <c r="F401" s="31">
        <v>40</v>
      </c>
      <c r="G401" s="28">
        <v>60</v>
      </c>
      <c r="H401" s="28">
        <v>84.651807228915658</v>
      </c>
      <c r="I401" s="28">
        <v>125.99156626506023</v>
      </c>
      <c r="J401" s="28">
        <v>153.85361445783133</v>
      </c>
      <c r="K401" s="28">
        <v>185.42409638554216</v>
      </c>
      <c r="L401" s="28">
        <v>213.28614457831327</v>
      </c>
      <c r="M401" s="28">
        <v>241.13192771084337</v>
      </c>
      <c r="N401" s="28">
        <v>266.21265060240961</v>
      </c>
      <c r="O401" s="28">
        <v>277.35421686746986</v>
      </c>
      <c r="P401" s="28">
        <v>282.91686746987943</v>
      </c>
      <c r="Q401" s="28">
        <v>282.91686746987943</v>
      </c>
      <c r="R401" s="28">
        <v>302.91686746987943</v>
      </c>
      <c r="S401" s="28">
        <v>322.91686746987943</v>
      </c>
      <c r="T401" s="28">
        <v>342.91686746987943</v>
      </c>
      <c r="U401" s="28">
        <v>362.91686746987943</v>
      </c>
      <c r="V401" s="28">
        <v>382.91686746987943</v>
      </c>
      <c r="W401" s="28">
        <v>297.49277108433733</v>
      </c>
      <c r="X401" s="28">
        <v>269.6469879518072</v>
      </c>
      <c r="Y401" s="28">
        <v>241.78493975903615</v>
      </c>
      <c r="Z401" s="28">
        <v>216.72048192771084</v>
      </c>
      <c r="AA401" s="28">
        <v>205.57891566265062</v>
      </c>
      <c r="AB401" s="28">
        <v>200</v>
      </c>
      <c r="AC401" s="28">
        <v>200</v>
      </c>
      <c r="AD401" s="28">
        <v>200</v>
      </c>
      <c r="AE401" s="28">
        <v>200</v>
      </c>
      <c r="AF401" s="28">
        <v>200</v>
      </c>
      <c r="AG401" s="28">
        <v>200</v>
      </c>
    </row>
    <row r="402" spans="2:33" x14ac:dyDescent="0.3">
      <c r="B402" t="s">
        <v>395</v>
      </c>
      <c r="C402" s="28">
        <v>0</v>
      </c>
      <c r="D402" s="31">
        <v>0</v>
      </c>
      <c r="E402" s="29">
        <v>0</v>
      </c>
      <c r="F402" s="31">
        <v>0</v>
      </c>
      <c r="G402" s="28">
        <v>0</v>
      </c>
      <c r="H402" s="28">
        <v>5.0825301204819278</v>
      </c>
      <c r="I402" s="28">
        <v>28.398192771084339</v>
      </c>
      <c r="J402" s="28">
        <v>58.840060240963858</v>
      </c>
      <c r="K402" s="28">
        <v>93.33373493975904</v>
      </c>
      <c r="L402" s="28">
        <v>123.77560240963855</v>
      </c>
      <c r="M402" s="28">
        <v>154.19969879518072</v>
      </c>
      <c r="N402" s="28">
        <v>181.60271084337347</v>
      </c>
      <c r="O402" s="28">
        <v>193.77590361445783</v>
      </c>
      <c r="P402" s="28">
        <v>199.8536144578313</v>
      </c>
      <c r="Q402" s="28">
        <v>199.8536144578313</v>
      </c>
      <c r="R402" s="28">
        <v>199.8536144578313</v>
      </c>
      <c r="S402" s="28">
        <v>199.8536144578313</v>
      </c>
      <c r="T402" s="28">
        <v>199.8536144578313</v>
      </c>
      <c r="U402" s="28">
        <v>199.8536144578313</v>
      </c>
      <c r="V402" s="28">
        <v>199.8536144578313</v>
      </c>
      <c r="W402" s="28">
        <v>106.51987951807227</v>
      </c>
      <c r="X402" s="28">
        <v>76.095783132530116</v>
      </c>
      <c r="Y402" s="28">
        <v>45.653915662650597</v>
      </c>
      <c r="Z402" s="28">
        <v>18.268674698795181</v>
      </c>
      <c r="AA402" s="28">
        <v>6.0954819277108427</v>
      </c>
      <c r="AB402" s="28">
        <v>0</v>
      </c>
      <c r="AC402" s="28">
        <v>0</v>
      </c>
      <c r="AD402" s="28">
        <v>0</v>
      </c>
      <c r="AE402" s="28">
        <v>0</v>
      </c>
      <c r="AF402" s="28">
        <v>0</v>
      </c>
      <c r="AG402" s="28">
        <v>0</v>
      </c>
    </row>
    <row r="403" spans="2:33" x14ac:dyDescent="0.3">
      <c r="B403" t="s">
        <v>396</v>
      </c>
      <c r="C403" s="28">
        <v>0</v>
      </c>
      <c r="D403" s="31">
        <v>0</v>
      </c>
      <c r="E403" s="29">
        <v>0</v>
      </c>
      <c r="F403" s="31">
        <v>0</v>
      </c>
      <c r="G403" s="28">
        <v>0</v>
      </c>
      <c r="H403" s="28">
        <v>3.0197224400000007</v>
      </c>
      <c r="I403" s="28">
        <v>16.910636147943862</v>
      </c>
      <c r="J403" s="28">
        <v>35.029923207663167</v>
      </c>
      <c r="K403" s="28">
        <v>55.565559671214054</v>
      </c>
      <c r="L403" s="28">
        <v>73.68579915065267</v>
      </c>
      <c r="M403" s="28">
        <v>91.80603863009128</v>
      </c>
      <c r="N403" s="28">
        <v>108.11425416158603</v>
      </c>
      <c r="O403" s="28">
        <v>115.36234995336149</v>
      </c>
      <c r="P403" s="28">
        <v>118.98639784924919</v>
      </c>
      <c r="Q403" s="28">
        <v>118.98639784924919</v>
      </c>
      <c r="R403" s="28">
        <v>118.98639784924919</v>
      </c>
      <c r="S403" s="28">
        <v>118.98639784924919</v>
      </c>
      <c r="T403" s="28">
        <v>118.98639784924919</v>
      </c>
      <c r="U403" s="28">
        <v>118.98639784924919</v>
      </c>
      <c r="V403" s="28">
        <v>118.98639784924919</v>
      </c>
      <c r="W403" s="28">
        <v>63.42083817803514</v>
      </c>
      <c r="X403" s="28">
        <v>45.300598698596531</v>
      </c>
      <c r="Y403" s="28">
        <v>27.180359219157921</v>
      </c>
      <c r="Z403" s="28">
        <v>10.872143687663174</v>
      </c>
      <c r="AA403" s="28">
        <v>3.6240478958877298</v>
      </c>
      <c r="AB403" s="28">
        <v>0</v>
      </c>
      <c r="AC403" s="28">
        <v>0</v>
      </c>
      <c r="AD403" s="28">
        <v>0</v>
      </c>
      <c r="AE403" s="28">
        <v>0</v>
      </c>
      <c r="AF403" s="28">
        <v>0</v>
      </c>
      <c r="AG403" s="28">
        <v>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19A8F-4EDF-41B0-8A03-E8D1CEEB828F}">
  <sheetPr codeName="Sheet27"/>
  <dimension ref="A1:AN403"/>
  <sheetViews>
    <sheetView topLeftCell="A9" zoomScale="85" zoomScaleNormal="85" workbookViewId="0">
      <selection activeCell="C27" sqref="C27:AG27"/>
    </sheetView>
  </sheetViews>
  <sheetFormatPr defaultRowHeight="14.4" x14ac:dyDescent="0.3"/>
  <cols>
    <col min="1" max="1" width="18.77734375" customWidth="1"/>
    <col min="2" max="2" width="50.77734375" customWidth="1"/>
    <col min="3" max="4" width="8.77734375" customWidth="1"/>
    <col min="5" max="5" width="8.77734375" style="1" customWidth="1"/>
    <col min="6" max="22" width="8.77734375" customWidth="1"/>
    <col min="23" max="23" width="10.77734375" customWidth="1"/>
    <col min="24" max="31" width="8.77734375" customWidth="1"/>
    <col min="32" max="32" width="9.21875" customWidth="1"/>
    <col min="34" max="34" width="9.21875" bestFit="1" customWidth="1"/>
  </cols>
  <sheetData>
    <row r="1" spans="1:33" x14ac:dyDescent="0.3">
      <c r="F1" s="2"/>
    </row>
    <row r="2" spans="1:33" x14ac:dyDescent="0.3">
      <c r="A2" s="3" t="s">
        <v>211</v>
      </c>
      <c r="M2" s="5"/>
    </row>
    <row r="3" spans="1:33" x14ac:dyDescent="0.3">
      <c r="A3" s="6" t="s">
        <v>402</v>
      </c>
      <c r="I3" s="4"/>
      <c r="J3" s="4"/>
      <c r="K3" s="4"/>
    </row>
    <row r="4" spans="1:33" x14ac:dyDescent="0.3">
      <c r="I4" s="7"/>
      <c r="J4" s="7"/>
      <c r="K4" s="7"/>
    </row>
    <row r="5" spans="1:33" x14ac:dyDescent="0.3">
      <c r="C5" t="s">
        <v>212</v>
      </c>
      <c r="F5" t="s">
        <v>213</v>
      </c>
    </row>
    <row r="6" spans="1:33" x14ac:dyDescent="0.3">
      <c r="A6" s="8"/>
      <c r="B6" s="8"/>
      <c r="C6" s="8">
        <v>2020</v>
      </c>
      <c r="D6" s="9">
        <v>2021</v>
      </c>
      <c r="E6" s="10">
        <v>2022</v>
      </c>
      <c r="F6" s="8">
        <v>2023</v>
      </c>
      <c r="G6" s="8">
        <v>2024</v>
      </c>
      <c r="H6" s="8">
        <v>2025</v>
      </c>
      <c r="I6" s="8">
        <v>2026</v>
      </c>
      <c r="J6" s="8">
        <v>2027</v>
      </c>
      <c r="K6" s="8">
        <v>2028</v>
      </c>
      <c r="L6" s="8">
        <v>2029</v>
      </c>
      <c r="M6" s="8">
        <v>2030</v>
      </c>
      <c r="N6" s="8">
        <v>2031</v>
      </c>
      <c r="O6" s="8">
        <v>2032</v>
      </c>
      <c r="P6" s="8">
        <v>2033</v>
      </c>
      <c r="Q6" s="8">
        <v>2034</v>
      </c>
      <c r="R6" s="8">
        <v>2035</v>
      </c>
      <c r="S6" s="8">
        <v>2036</v>
      </c>
      <c r="T6" s="8">
        <v>2037</v>
      </c>
      <c r="U6" s="8">
        <v>2038</v>
      </c>
      <c r="V6" s="8">
        <v>2039</v>
      </c>
      <c r="W6" s="8">
        <v>2040</v>
      </c>
      <c r="X6" s="8">
        <v>2041</v>
      </c>
      <c r="Y6" s="8">
        <v>2042</v>
      </c>
      <c r="Z6" s="8">
        <v>2043</v>
      </c>
      <c r="AA6" s="8">
        <v>2044</v>
      </c>
      <c r="AB6" s="8">
        <v>2045</v>
      </c>
      <c r="AC6" s="8">
        <v>2046</v>
      </c>
      <c r="AD6" s="8">
        <v>2047</v>
      </c>
      <c r="AE6" s="8">
        <v>2048</v>
      </c>
      <c r="AF6" s="8">
        <v>2049</v>
      </c>
      <c r="AG6" s="8">
        <v>2050</v>
      </c>
    </row>
    <row r="7" spans="1:33" s="11" customFormat="1" ht="18" x14ac:dyDescent="0.35">
      <c r="A7" s="12" t="s">
        <v>214</v>
      </c>
      <c r="B7" s="13"/>
      <c r="E7" s="14"/>
    </row>
    <row r="9" spans="1:33" x14ac:dyDescent="0.3">
      <c r="A9" s="8"/>
      <c r="B9" s="8" t="s">
        <v>215</v>
      </c>
    </row>
    <row r="10" spans="1:33" x14ac:dyDescent="0.3">
      <c r="B10" t="s">
        <v>399</v>
      </c>
      <c r="C10" s="65">
        <v>37.685317532833317</v>
      </c>
      <c r="D10" s="65">
        <v>57.746774128753103</v>
      </c>
      <c r="E10" s="66">
        <v>87.110853974999998</v>
      </c>
      <c r="F10" s="65">
        <v>66.144272500000014</v>
      </c>
      <c r="G10" s="65">
        <v>64.542000000000002</v>
      </c>
      <c r="H10" s="65">
        <v>68.543604000000002</v>
      </c>
      <c r="I10" s="65">
        <v>72.793307448000007</v>
      </c>
      <c r="J10" s="65">
        <v>77.306492509776021</v>
      </c>
      <c r="K10" s="65">
        <v>82.099495045382128</v>
      </c>
      <c r="L10" s="65">
        <v>87.189663738195819</v>
      </c>
      <c r="M10" s="65">
        <v>92.59542288996397</v>
      </c>
      <c r="N10" s="65">
        <v>89.724964780375089</v>
      </c>
      <c r="O10" s="65">
        <v>86.943490872183474</v>
      </c>
      <c r="P10" s="65">
        <v>84.248242655145788</v>
      </c>
      <c r="Q10" s="65">
        <v>81.636547132836256</v>
      </c>
      <c r="R10" s="65">
        <v>79.105814171718336</v>
      </c>
      <c r="S10" s="65">
        <v>76.653533932395064</v>
      </c>
      <c r="T10" s="65">
        <v>74.277274380490823</v>
      </c>
      <c r="U10" s="65">
        <v>71.974678874695599</v>
      </c>
      <c r="V10" s="65">
        <v>69.743463829580037</v>
      </c>
      <c r="W10" s="65">
        <v>67.58141645086306</v>
      </c>
      <c r="X10" s="65">
        <v>65.4863925408863</v>
      </c>
      <c r="Y10" s="65">
        <v>63.456314372118825</v>
      </c>
      <c r="Z10" s="65">
        <v>61.489168626583144</v>
      </c>
      <c r="AA10" s="65">
        <v>59.583004399159066</v>
      </c>
      <c r="AB10" s="65">
        <v>57.735931262785137</v>
      </c>
      <c r="AC10" s="65">
        <v>55.946117393638794</v>
      </c>
      <c r="AD10" s="65">
        <v>54.211787754435981</v>
      </c>
      <c r="AE10" s="65">
        <v>52.531222334048472</v>
      </c>
      <c r="AF10" s="65">
        <v>52.05</v>
      </c>
      <c r="AG10" s="65">
        <v>52.05</v>
      </c>
    </row>
    <row r="11" spans="1:33" x14ac:dyDescent="0.3">
      <c r="B11" t="s">
        <v>400</v>
      </c>
      <c r="C11" s="65">
        <v>37.685317532833317</v>
      </c>
      <c r="D11" s="65">
        <v>57.746774128753103</v>
      </c>
      <c r="E11" s="66">
        <v>87.110853974999998</v>
      </c>
      <c r="F11" s="65">
        <v>66.144272500000014</v>
      </c>
      <c r="G11" s="65">
        <v>64.542000000000002</v>
      </c>
      <c r="H11" s="65">
        <v>68.543604000000002</v>
      </c>
      <c r="I11" s="65">
        <v>72.793307448000007</v>
      </c>
      <c r="J11" s="65">
        <v>77.306492509776021</v>
      </c>
      <c r="K11" s="65">
        <v>82.099495045382128</v>
      </c>
      <c r="L11" s="65">
        <v>87.189663738195819</v>
      </c>
      <c r="M11" s="65">
        <v>92.59542288996397</v>
      </c>
      <c r="N11" s="65">
        <v>89.724964780375089</v>
      </c>
      <c r="O11" s="65">
        <v>86.943490872183474</v>
      </c>
      <c r="P11" s="65">
        <v>84.248242655145788</v>
      </c>
      <c r="Q11" s="65">
        <v>81.636547132836256</v>
      </c>
      <c r="R11" s="65">
        <v>79.105814171718336</v>
      </c>
      <c r="S11" s="65">
        <v>76.653533932395064</v>
      </c>
      <c r="T11" s="65">
        <v>74.277274380490823</v>
      </c>
      <c r="U11" s="65">
        <v>71.974678874695599</v>
      </c>
      <c r="V11" s="65">
        <v>69.743463829580037</v>
      </c>
      <c r="W11" s="65">
        <v>67.58141645086306</v>
      </c>
      <c r="X11" s="65">
        <v>65.4863925408863</v>
      </c>
      <c r="Y11" s="65">
        <v>63.456314372118825</v>
      </c>
      <c r="Z11" s="65">
        <v>61.489168626583144</v>
      </c>
      <c r="AA11" s="65">
        <v>59.583004399159066</v>
      </c>
      <c r="AB11" s="65">
        <v>57.735931262785137</v>
      </c>
      <c r="AC11" s="65">
        <v>55.946117393638794</v>
      </c>
      <c r="AD11" s="65">
        <v>54.211787754435981</v>
      </c>
      <c r="AE11" s="65">
        <v>52.531222334048472</v>
      </c>
      <c r="AF11" s="65">
        <v>52.05</v>
      </c>
      <c r="AG11" s="65">
        <v>52.05</v>
      </c>
    </row>
    <row r="12" spans="1:33" x14ac:dyDescent="0.3">
      <c r="B12" t="s">
        <v>218</v>
      </c>
      <c r="C12">
        <v>0</v>
      </c>
      <c r="D12">
        <v>0</v>
      </c>
      <c r="E12" s="1">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row>
    <row r="13" spans="1:33" x14ac:dyDescent="0.3">
      <c r="B13" t="s">
        <v>219</v>
      </c>
      <c r="C13">
        <v>0</v>
      </c>
      <c r="D13">
        <v>0</v>
      </c>
      <c r="E13" s="1">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row>
    <row r="14" spans="1:33" x14ac:dyDescent="0.3">
      <c r="B14" t="s">
        <v>220</v>
      </c>
      <c r="C14" s="17">
        <v>5090</v>
      </c>
      <c r="D14" s="17">
        <v>5111</v>
      </c>
      <c r="E14" s="18">
        <v>5127.97</v>
      </c>
      <c r="F14" s="17">
        <v>5149.49</v>
      </c>
      <c r="G14" s="17">
        <v>5179.3100000000004</v>
      </c>
      <c r="H14" s="17">
        <v>5217.28</v>
      </c>
      <c r="I14" s="17">
        <v>5263.71</v>
      </c>
      <c r="J14" s="17">
        <v>5309.29</v>
      </c>
      <c r="K14" s="17">
        <v>5354.05</v>
      </c>
      <c r="L14" s="17">
        <v>5397.96</v>
      </c>
      <c r="M14" s="17">
        <v>5441</v>
      </c>
      <c r="N14" s="17">
        <v>5483.11</v>
      </c>
      <c r="O14" s="17">
        <v>5524.19</v>
      </c>
      <c r="P14" s="17">
        <v>5564.43</v>
      </c>
      <c r="Q14" s="17">
        <v>5603.7</v>
      </c>
      <c r="R14" s="17">
        <v>5642.14</v>
      </c>
      <c r="S14" s="17">
        <v>5679.74</v>
      </c>
      <c r="T14" s="17">
        <v>5716.6</v>
      </c>
      <c r="U14" s="17">
        <v>5752.84</v>
      </c>
      <c r="V14" s="17">
        <v>5788.43</v>
      </c>
      <c r="W14" s="17">
        <v>5823.27</v>
      </c>
      <c r="X14" s="17">
        <v>5857.48</v>
      </c>
      <c r="Y14" s="17">
        <v>5891.14</v>
      </c>
      <c r="Z14" s="17">
        <v>5924.04</v>
      </c>
      <c r="AA14" s="17">
        <v>5956.18</v>
      </c>
      <c r="AB14" s="17">
        <v>5987.77</v>
      </c>
      <c r="AC14" s="17">
        <v>6018.42</v>
      </c>
      <c r="AD14" s="17">
        <v>6048.12</v>
      </c>
      <c r="AE14" s="17">
        <v>6077.05</v>
      </c>
      <c r="AF14" s="17">
        <v>6105.24</v>
      </c>
      <c r="AG14" s="17">
        <v>6132.46</v>
      </c>
    </row>
    <row r="15" spans="1:33" x14ac:dyDescent="0.3">
      <c r="B15" t="s">
        <v>221</v>
      </c>
      <c r="C15" s="4">
        <v>243.79599999999999</v>
      </c>
      <c r="D15" s="4">
        <v>247.60050000000001</v>
      </c>
      <c r="E15" s="4">
        <v>275.92649999999998</v>
      </c>
      <c r="F15" s="4">
        <v>281.63799999999998</v>
      </c>
      <c r="G15" s="4">
        <v>285.96799999999996</v>
      </c>
      <c r="H15" s="4">
        <v>293.43100000000004</v>
      </c>
      <c r="I15" s="4">
        <v>302.1705</v>
      </c>
      <c r="J15" s="4">
        <v>310.34758375340721</v>
      </c>
      <c r="K15" s="4">
        <v>317.97229732835825</v>
      </c>
      <c r="L15" s="4">
        <v>325.2927367141819</v>
      </c>
      <c r="M15" s="4">
        <v>331.95992541633581</v>
      </c>
      <c r="N15" s="4">
        <v>337.89591705746147</v>
      </c>
      <c r="O15" s="4">
        <v>343.57892483040035</v>
      </c>
      <c r="P15" s="4">
        <v>349.12309937255918</v>
      </c>
      <c r="Q15" s="4">
        <v>354.52247390631709</v>
      </c>
      <c r="R15" s="4">
        <v>359.76463926356831</v>
      </c>
      <c r="S15" s="4">
        <v>364.86134264313921</v>
      </c>
      <c r="T15" s="4">
        <v>369.89520222678772</v>
      </c>
      <c r="U15" s="4">
        <v>374.927160485782</v>
      </c>
      <c r="V15" s="4">
        <v>379.96061573239325</v>
      </c>
      <c r="W15" s="4">
        <v>384.98404844146182</v>
      </c>
      <c r="X15" s="4">
        <v>389.96470743154953</v>
      </c>
      <c r="Y15" s="4">
        <v>394.88171343045622</v>
      </c>
      <c r="Z15" s="4">
        <v>399.73407953554363</v>
      </c>
      <c r="AA15" s="4">
        <v>404.52747376977322</v>
      </c>
      <c r="AB15" s="4">
        <v>409.25496070809231</v>
      </c>
      <c r="AC15" s="4">
        <v>413.89986571655925</v>
      </c>
      <c r="AD15" s="4">
        <v>418.44575108860886</v>
      </c>
      <c r="AE15" s="4">
        <v>422.89070015670001</v>
      </c>
      <c r="AF15" s="4">
        <v>427.23044805599778</v>
      </c>
      <c r="AG15" s="4">
        <v>431.44144610102808</v>
      </c>
    </row>
    <row r="16" spans="1:33" x14ac:dyDescent="0.3">
      <c r="B16" t="s">
        <v>222</v>
      </c>
      <c r="C16">
        <v>0.65</v>
      </c>
      <c r="D16">
        <v>0.71</v>
      </c>
      <c r="E16" s="1">
        <v>0.64</v>
      </c>
      <c r="F16">
        <v>0.65</v>
      </c>
      <c r="G16">
        <v>0.65</v>
      </c>
      <c r="H16">
        <v>0.65</v>
      </c>
      <c r="I16">
        <v>0.65</v>
      </c>
      <c r="J16">
        <v>0.65</v>
      </c>
      <c r="K16">
        <v>0.65</v>
      </c>
      <c r="L16">
        <v>0.65</v>
      </c>
      <c r="M16">
        <v>0.65</v>
      </c>
      <c r="N16">
        <v>0.65</v>
      </c>
      <c r="O16">
        <v>0.65</v>
      </c>
      <c r="P16">
        <v>0.65</v>
      </c>
      <c r="Q16">
        <v>0.65</v>
      </c>
      <c r="R16">
        <v>0.65</v>
      </c>
      <c r="S16">
        <v>0.65</v>
      </c>
      <c r="T16">
        <v>0.65</v>
      </c>
      <c r="U16">
        <v>0.65</v>
      </c>
      <c r="V16">
        <v>0.65</v>
      </c>
      <c r="W16">
        <v>0.65</v>
      </c>
      <c r="X16">
        <v>0.65</v>
      </c>
      <c r="Y16">
        <v>0.65</v>
      </c>
      <c r="Z16">
        <v>0.65</v>
      </c>
      <c r="AA16">
        <v>0.65</v>
      </c>
      <c r="AB16">
        <v>0.65</v>
      </c>
      <c r="AC16">
        <v>0.65</v>
      </c>
      <c r="AD16">
        <v>0.65</v>
      </c>
      <c r="AE16">
        <v>0.65</v>
      </c>
      <c r="AF16">
        <v>0.65</v>
      </c>
      <c r="AG16">
        <v>0.65</v>
      </c>
    </row>
    <row r="17" spans="1:40" x14ac:dyDescent="0.3">
      <c r="B17" t="s">
        <v>223</v>
      </c>
      <c r="C17" s="4">
        <v>51.841695383794111</v>
      </c>
      <c r="D17" s="4">
        <v>83.09275896048355</v>
      </c>
      <c r="E17" s="15">
        <v>109.89218255625364</v>
      </c>
      <c r="F17" s="4">
        <v>87.443999999999988</v>
      </c>
      <c r="G17" s="4">
        <v>94</v>
      </c>
      <c r="H17" s="4">
        <v>99.841750000003003</v>
      </c>
      <c r="I17" s="4">
        <v>99.864357142859717</v>
      </c>
      <c r="J17" s="4">
        <v>99.886964285716431</v>
      </c>
      <c r="K17" s="4">
        <v>99.909571428573145</v>
      </c>
      <c r="L17" s="4">
        <v>99.932178571429858</v>
      </c>
      <c r="M17" s="4">
        <v>100</v>
      </c>
      <c r="N17" s="4">
        <v>100</v>
      </c>
      <c r="O17" s="4">
        <v>100</v>
      </c>
      <c r="P17" s="4">
        <v>100</v>
      </c>
      <c r="Q17" s="4">
        <v>100</v>
      </c>
      <c r="R17" s="4">
        <v>100</v>
      </c>
      <c r="S17" s="4">
        <v>100</v>
      </c>
      <c r="T17" s="4">
        <v>100</v>
      </c>
      <c r="U17" s="4">
        <v>100</v>
      </c>
      <c r="V17" s="4">
        <v>100</v>
      </c>
      <c r="W17" s="4">
        <v>100</v>
      </c>
      <c r="X17" s="4">
        <v>100</v>
      </c>
      <c r="Y17" s="4">
        <v>100</v>
      </c>
      <c r="Z17" s="4">
        <v>100</v>
      </c>
      <c r="AA17" s="4">
        <v>100</v>
      </c>
      <c r="AB17" s="4">
        <v>100</v>
      </c>
      <c r="AC17" s="4">
        <v>100</v>
      </c>
      <c r="AD17" s="4">
        <v>100</v>
      </c>
      <c r="AE17" s="4">
        <v>100</v>
      </c>
      <c r="AF17" s="4">
        <v>100</v>
      </c>
      <c r="AG17" s="4">
        <v>100</v>
      </c>
    </row>
    <row r="18" spans="1:40" x14ac:dyDescent="0.3">
      <c r="E18" s="7"/>
      <c r="F18" s="7"/>
      <c r="G18" s="7"/>
      <c r="H18" s="7"/>
      <c r="I18" s="7"/>
      <c r="J18" s="7"/>
      <c r="K18" s="7"/>
      <c r="L18" s="7"/>
      <c r="M18" s="7"/>
      <c r="N18" s="7"/>
      <c r="O18" s="7"/>
      <c r="P18" s="7"/>
      <c r="Q18" s="7"/>
      <c r="R18" s="7"/>
      <c r="S18" s="7"/>
      <c r="T18" s="7"/>
      <c r="U18" s="7"/>
      <c r="V18" s="7"/>
      <c r="W18" s="7"/>
      <c r="X18" s="19"/>
    </row>
    <row r="19" spans="1:40" s="11" customFormat="1" ht="18" x14ac:dyDescent="0.35">
      <c r="A19" s="12" t="s">
        <v>224</v>
      </c>
      <c r="B19" s="13"/>
      <c r="E19" s="14"/>
    </row>
    <row r="21" spans="1:40" x14ac:dyDescent="0.3">
      <c r="A21" s="8" t="s">
        <v>225</v>
      </c>
      <c r="B21" s="8"/>
      <c r="F21" s="4"/>
    </row>
    <row r="22" spans="1:40" x14ac:dyDescent="0.3">
      <c r="B22" t="s">
        <v>226</v>
      </c>
      <c r="C22" s="4">
        <v>13192.241771054001</v>
      </c>
      <c r="D22" s="4">
        <v>13846.170045214722</v>
      </c>
      <c r="E22" s="15">
        <v>13684.42861894897</v>
      </c>
      <c r="F22" s="4">
        <v>14248.715160233141</v>
      </c>
      <c r="G22" s="4">
        <v>14188.768245222473</v>
      </c>
      <c r="H22" s="4">
        <v>14111.306148853815</v>
      </c>
      <c r="I22" s="4">
        <v>13985.757602194932</v>
      </c>
      <c r="J22" s="4">
        <v>13753.707948170531</v>
      </c>
      <c r="K22" s="4">
        <v>13599.357664095682</v>
      </c>
      <c r="L22" s="4">
        <v>13367.131741693263</v>
      </c>
      <c r="M22" s="4">
        <v>13085.632714585437</v>
      </c>
      <c r="N22" s="4">
        <v>12659.081514281494</v>
      </c>
      <c r="O22" s="4">
        <v>12168.483694706696</v>
      </c>
      <c r="P22" s="4">
        <v>11881.039968583053</v>
      </c>
      <c r="Q22" s="4">
        <v>11359.446756282086</v>
      </c>
      <c r="R22" s="4">
        <v>11009.751637465188</v>
      </c>
      <c r="S22" s="4">
        <v>10478.862817288813</v>
      </c>
      <c r="T22" s="4">
        <v>10144.387304982729</v>
      </c>
      <c r="U22" s="4">
        <v>9640.085681096647</v>
      </c>
      <c r="V22" s="4">
        <v>9219.2474891301299</v>
      </c>
      <c r="W22" s="4">
        <v>8898.22207567029</v>
      </c>
      <c r="X22" s="4">
        <v>8455.3674562171418</v>
      </c>
      <c r="Y22" s="4">
        <v>8084.6221202799197</v>
      </c>
      <c r="Z22" s="4">
        <v>7752.4874996048711</v>
      </c>
      <c r="AA22" s="4">
        <v>7423.8761327472057</v>
      </c>
      <c r="AB22" s="4">
        <v>7121.7151231605267</v>
      </c>
      <c r="AC22" s="4">
        <v>6863.6030822833327</v>
      </c>
      <c r="AD22" s="4">
        <v>6609.6769058582304</v>
      </c>
      <c r="AE22" s="4">
        <v>6381.143172186411</v>
      </c>
      <c r="AF22" s="4">
        <v>6156.6352727608464</v>
      </c>
      <c r="AG22" s="4">
        <v>5957.1804868733971</v>
      </c>
      <c r="AI22" s="7"/>
      <c r="AJ22" s="4"/>
      <c r="AK22" s="4"/>
      <c r="AL22" s="20"/>
      <c r="AM22" s="4"/>
      <c r="AN22" s="20"/>
    </row>
    <row r="23" spans="1:40" x14ac:dyDescent="0.3">
      <c r="B23" t="s">
        <v>227</v>
      </c>
      <c r="C23" s="4">
        <v>17732.875307450562</v>
      </c>
      <c r="D23" s="4">
        <v>17385.563061096822</v>
      </c>
      <c r="E23" s="15">
        <v>15031.679670574336</v>
      </c>
      <c r="F23" s="4">
        <v>14717.715952515877</v>
      </c>
      <c r="G23" s="4">
        <v>14199.408069982463</v>
      </c>
      <c r="H23" s="4">
        <v>13586.898207864539</v>
      </c>
      <c r="I23" s="4">
        <v>13323.851519547623</v>
      </c>
      <c r="J23" s="4">
        <v>13179.485632636104</v>
      </c>
      <c r="K23" s="4">
        <v>12775.831389749303</v>
      </c>
      <c r="L23" s="4">
        <v>12489.826711932132</v>
      </c>
      <c r="M23" s="4">
        <v>11419.600977297521</v>
      </c>
      <c r="N23" s="4">
        <v>11239.288708322354</v>
      </c>
      <c r="O23" s="4">
        <v>10773.586436486225</v>
      </c>
      <c r="P23" s="4">
        <v>10726.572269026288</v>
      </c>
      <c r="Q23" s="4">
        <v>10389.678880949425</v>
      </c>
      <c r="R23" s="4">
        <v>10046.361312129926</v>
      </c>
      <c r="S23" s="4">
        <v>9606.2494016770506</v>
      </c>
      <c r="T23" s="4">
        <v>9252.2449512972617</v>
      </c>
      <c r="U23" s="4">
        <v>9065.3535755671037</v>
      </c>
      <c r="V23" s="4">
        <v>8925.2432525394652</v>
      </c>
      <c r="W23" s="4">
        <v>8804.6562875224408</v>
      </c>
      <c r="X23" s="4">
        <v>8659.6571901632833</v>
      </c>
      <c r="Y23" s="4">
        <v>8561.4868579910635</v>
      </c>
      <c r="Z23" s="4">
        <v>8472.7242943357778</v>
      </c>
      <c r="AA23" s="4">
        <v>8420.9481893828288</v>
      </c>
      <c r="AB23" s="4">
        <v>8357.368514653439</v>
      </c>
      <c r="AC23" s="4">
        <v>8301.5515719882278</v>
      </c>
      <c r="AD23" s="4">
        <v>8251.4036753475757</v>
      </c>
      <c r="AE23" s="4">
        <v>8185.5996056836866</v>
      </c>
      <c r="AF23" s="4">
        <v>8113.926870813918</v>
      </c>
      <c r="AG23" s="4">
        <v>8051.2291259944332</v>
      </c>
      <c r="AI23" s="7"/>
      <c r="AJ23" s="4"/>
      <c r="AK23" s="4"/>
      <c r="AL23" s="20"/>
      <c r="AM23" s="4"/>
      <c r="AN23" s="20"/>
    </row>
    <row r="24" spans="1:40" x14ac:dyDescent="0.3">
      <c r="B24" t="s">
        <v>47</v>
      </c>
      <c r="C24" s="4">
        <v>4479.9511699776403</v>
      </c>
      <c r="D24" s="4">
        <v>4708.3953277825849</v>
      </c>
      <c r="E24" s="15">
        <v>4469.1560114591539</v>
      </c>
      <c r="F24" s="4">
        <v>4211.8942364336099</v>
      </c>
      <c r="G24" s="4">
        <v>4224.1192316106381</v>
      </c>
      <c r="H24" s="4">
        <v>4059.3850547764041</v>
      </c>
      <c r="I24" s="4">
        <v>3078.6706023268339</v>
      </c>
      <c r="J24" s="4">
        <v>3021.2639224696113</v>
      </c>
      <c r="K24" s="4">
        <v>2924.9702369718098</v>
      </c>
      <c r="L24" s="4">
        <v>2856.9102596217203</v>
      </c>
      <c r="M24" s="4">
        <v>2794.3905246035724</v>
      </c>
      <c r="N24" s="4">
        <v>2771.8717373036543</v>
      </c>
      <c r="O24" s="4">
        <v>2700.8445812769687</v>
      </c>
      <c r="P24" s="4">
        <v>2693.371658396542</v>
      </c>
      <c r="Q24" s="4">
        <v>2650.2918765613531</v>
      </c>
      <c r="R24" s="4">
        <v>2630.8050672934487</v>
      </c>
      <c r="S24" s="4">
        <v>2602.1318871586464</v>
      </c>
      <c r="T24" s="4">
        <v>2600.82902857113</v>
      </c>
      <c r="U24" s="4">
        <v>2536.00787352303</v>
      </c>
      <c r="V24" s="4">
        <v>2508.6396236639662</v>
      </c>
      <c r="W24" s="4">
        <v>2436.9873901719948</v>
      </c>
      <c r="X24" s="4">
        <v>2424.7418316229587</v>
      </c>
      <c r="Y24" s="4">
        <v>2389.1682021715669</v>
      </c>
      <c r="Z24" s="4">
        <v>2405.1621708162634</v>
      </c>
      <c r="AA24" s="4">
        <v>2412.0103826887998</v>
      </c>
      <c r="AB24" s="4">
        <v>2389.1470089764352</v>
      </c>
      <c r="AC24" s="4">
        <v>2367.6334045344829</v>
      </c>
      <c r="AD24" s="4">
        <v>2342.9771705085227</v>
      </c>
      <c r="AE24" s="4">
        <v>2332.1425618261042</v>
      </c>
      <c r="AF24" s="4">
        <v>2323.8208861360717</v>
      </c>
      <c r="AG24" s="4">
        <v>2314.7289946578303</v>
      </c>
      <c r="AI24" s="7"/>
      <c r="AJ24" s="4"/>
      <c r="AK24" s="4"/>
      <c r="AL24" s="20"/>
      <c r="AM24" s="4"/>
      <c r="AN24" s="20"/>
    </row>
    <row r="25" spans="1:40" x14ac:dyDescent="0.3">
      <c r="B25" t="s">
        <v>49</v>
      </c>
      <c r="C25" s="4">
        <v>42869.25742798276</v>
      </c>
      <c r="D25" s="4">
        <v>42320.552750999232</v>
      </c>
      <c r="E25" s="15">
        <v>41345.504468844381</v>
      </c>
      <c r="F25" s="4">
        <v>40604.315092630131</v>
      </c>
      <c r="G25" s="4">
        <v>39089.424322321385</v>
      </c>
      <c r="H25" s="4">
        <v>38542.861451437449</v>
      </c>
      <c r="I25" s="4">
        <v>38336.914318554453</v>
      </c>
      <c r="J25" s="4">
        <v>38234.160727952069</v>
      </c>
      <c r="K25" s="4">
        <v>38301.528326398933</v>
      </c>
      <c r="L25" s="4">
        <v>38197.182446022234</v>
      </c>
      <c r="M25" s="4">
        <v>37872.657742611635</v>
      </c>
      <c r="N25" s="4">
        <v>36523.863611857065</v>
      </c>
      <c r="O25" s="4">
        <v>35231.166214055425</v>
      </c>
      <c r="P25" s="4">
        <v>33835.802885490419</v>
      </c>
      <c r="Q25" s="4">
        <v>33062.955072513985</v>
      </c>
      <c r="R25" s="4">
        <v>32216.04206927618</v>
      </c>
      <c r="S25" s="4">
        <v>31797.996780569581</v>
      </c>
      <c r="T25" s="4">
        <v>31271.557812746159</v>
      </c>
      <c r="U25" s="4">
        <v>30894.095852787184</v>
      </c>
      <c r="V25" s="4">
        <v>30470.875265343719</v>
      </c>
      <c r="W25" s="4">
        <v>30094.726901393125</v>
      </c>
      <c r="X25" s="4">
        <v>29885.76992601464</v>
      </c>
      <c r="Y25" s="4">
        <v>29679.179872764718</v>
      </c>
      <c r="Z25" s="4">
        <v>29473.519778856422</v>
      </c>
      <c r="AA25" s="4">
        <v>29359.360807045676</v>
      </c>
      <c r="AB25" s="4">
        <v>29164.93433144789</v>
      </c>
      <c r="AC25" s="4">
        <v>29014.326964941647</v>
      </c>
      <c r="AD25" s="4">
        <v>28908.749445161418</v>
      </c>
      <c r="AE25" s="4">
        <v>28850.015471136496</v>
      </c>
      <c r="AF25" s="4">
        <v>28684.240427104545</v>
      </c>
      <c r="AG25" s="4">
        <v>28514.528137409841</v>
      </c>
      <c r="AI25" s="7"/>
      <c r="AJ25" s="4"/>
      <c r="AK25" s="4"/>
      <c r="AL25" s="20"/>
      <c r="AM25" s="4"/>
      <c r="AN25" s="20"/>
    </row>
    <row r="26" spans="1:40" x14ac:dyDescent="0.3">
      <c r="B26" t="s">
        <v>53</v>
      </c>
      <c r="C26" s="4">
        <v>3603.193103085217</v>
      </c>
      <c r="D26" s="4">
        <v>3544.3070468936721</v>
      </c>
      <c r="E26" s="15">
        <v>3492.7184671294845</v>
      </c>
      <c r="F26" s="4">
        <v>3470.1012754102053</v>
      </c>
      <c r="G26" s="4">
        <v>3405.389643655833</v>
      </c>
      <c r="H26" s="4">
        <v>3356.0903797162869</v>
      </c>
      <c r="I26" s="4">
        <v>3222.5479328480142</v>
      </c>
      <c r="J26" s="4">
        <v>3015.7617808926698</v>
      </c>
      <c r="K26" s="4">
        <v>2911.4993998498599</v>
      </c>
      <c r="L26" s="4">
        <v>2832.5349063773369</v>
      </c>
      <c r="M26" s="4">
        <v>2746.873045489443</v>
      </c>
      <c r="N26" s="4">
        <v>2775.2234305241518</v>
      </c>
      <c r="O26" s="4">
        <v>2794.3154511361304</v>
      </c>
      <c r="P26" s="4">
        <v>2804.0428500700536</v>
      </c>
      <c r="Q26" s="4">
        <v>2811.7179606041564</v>
      </c>
      <c r="R26" s="4">
        <v>2814.665741860741</v>
      </c>
      <c r="S26" s="4">
        <v>2816.2640163246997</v>
      </c>
      <c r="T26" s="4">
        <v>2819.2101967903145</v>
      </c>
      <c r="U26" s="4">
        <v>2818.9994062257579</v>
      </c>
      <c r="V26" s="4">
        <v>2818.7470280690832</v>
      </c>
      <c r="W26" s="4">
        <v>2817.5264328921257</v>
      </c>
      <c r="X26" s="4">
        <v>2820.325649647828</v>
      </c>
      <c r="Y26" s="4">
        <v>2825.7750539702583</v>
      </c>
      <c r="Z26" s="4">
        <v>2828.125302329333</v>
      </c>
      <c r="AA26" s="4">
        <v>2830.7350557326095</v>
      </c>
      <c r="AB26" s="4">
        <v>2833.1670288740575</v>
      </c>
      <c r="AC26" s="4">
        <v>2837.8869612120957</v>
      </c>
      <c r="AD26" s="4">
        <v>2840.1215435655286</v>
      </c>
      <c r="AE26" s="4">
        <v>2842.0072561452816</v>
      </c>
      <c r="AF26" s="4">
        <v>2844.0445043226391</v>
      </c>
      <c r="AG26" s="4">
        <v>2845.7450366352118</v>
      </c>
      <c r="AI26" s="7"/>
      <c r="AJ26" s="4"/>
      <c r="AK26" s="4"/>
      <c r="AL26" s="20"/>
      <c r="AM26" s="4"/>
      <c r="AN26" s="20"/>
    </row>
    <row r="27" spans="1:40" x14ac:dyDescent="0.3">
      <c r="B27" t="s">
        <v>228</v>
      </c>
      <c r="C27" s="4">
        <v>-6184.9</v>
      </c>
      <c r="D27" s="4">
        <v>-6067.3</v>
      </c>
      <c r="E27" s="15">
        <v>-5279.6</v>
      </c>
      <c r="F27" s="22">
        <v>-6657.126548254254</v>
      </c>
      <c r="G27" s="4">
        <v>-6815.7325797229341</v>
      </c>
      <c r="H27" s="4">
        <v>-7846.3197016992563</v>
      </c>
      <c r="I27" s="4">
        <v>-9276.1855353167648</v>
      </c>
      <c r="J27" s="4">
        <v>-10893.670493577982</v>
      </c>
      <c r="K27" s="4">
        <v>-12833.589639181833</v>
      </c>
      <c r="L27" s="4">
        <v>-14405.944151614025</v>
      </c>
      <c r="M27" s="4">
        <v>-15294.714196300774</v>
      </c>
      <c r="N27" s="4">
        <v>-15865.844342601915</v>
      </c>
      <c r="O27" s="4">
        <v>-16383.28287962144</v>
      </c>
      <c r="P27" s="4">
        <v>-17040.990110757608</v>
      </c>
      <c r="Q27" s="4">
        <v>-17921.733182912492</v>
      </c>
      <c r="R27" s="4">
        <v>-18786.6023262817</v>
      </c>
      <c r="S27" s="4">
        <v>-19829.715683983439</v>
      </c>
      <c r="T27" s="4">
        <v>-21872.162804521318</v>
      </c>
      <c r="U27" s="4">
        <v>-23198.822498018777</v>
      </c>
      <c r="V27" s="4">
        <v>-24492.441058197037</v>
      </c>
      <c r="W27" s="4">
        <v>-25824.878101722497</v>
      </c>
      <c r="X27" s="4">
        <v>-27067.664639547955</v>
      </c>
      <c r="Y27" s="4">
        <v>-28190.96128045423</v>
      </c>
      <c r="Z27" s="4">
        <v>-28831.439886368404</v>
      </c>
      <c r="AA27" s="4">
        <v>-28897.047141669838</v>
      </c>
      <c r="AB27" s="4">
        <v>-28735.139823007372</v>
      </c>
      <c r="AC27" s="4">
        <v>-27763.045064792288</v>
      </c>
      <c r="AD27" s="4">
        <v>-26748.886695522211</v>
      </c>
      <c r="AE27" s="4">
        <v>-26208.671764020288</v>
      </c>
      <c r="AF27" s="4">
        <v>-26546.357387773383</v>
      </c>
      <c r="AG27" s="4">
        <v>-26890.839808790435</v>
      </c>
      <c r="AI27" s="7"/>
      <c r="AJ27" s="4"/>
      <c r="AK27" s="4"/>
      <c r="AL27" s="20"/>
      <c r="AM27" s="4"/>
      <c r="AN27" s="20"/>
    </row>
    <row r="28" spans="1:40" x14ac:dyDescent="0.3">
      <c r="B28" t="s">
        <v>81</v>
      </c>
      <c r="C28" s="4">
        <v>75692.61877955019</v>
      </c>
      <c r="D28" s="4">
        <v>75737.688231987035</v>
      </c>
      <c r="E28" s="4">
        <v>72743.887236956318</v>
      </c>
      <c r="F28" s="22">
        <v>70595.61516896871</v>
      </c>
      <c r="G28" s="4">
        <v>68291.376933069856</v>
      </c>
      <c r="H28" s="4">
        <v>65810.221540949249</v>
      </c>
      <c r="I28" s="4">
        <v>62671.556440155095</v>
      </c>
      <c r="J28" s="4">
        <v>60310.709518543008</v>
      </c>
      <c r="K28" s="4">
        <v>57679.597377883758</v>
      </c>
      <c r="L28" s="4">
        <v>55337.641914032662</v>
      </c>
      <c r="M28" s="4">
        <v>52624.440808286832</v>
      </c>
      <c r="N28" s="4">
        <v>50103.484659686808</v>
      </c>
      <c r="O28" s="4">
        <v>47285.113498040009</v>
      </c>
      <c r="P28" s="4">
        <v>44899.839520808746</v>
      </c>
      <c r="Q28" s="4">
        <v>42352.357363998512</v>
      </c>
      <c r="R28" s="4">
        <v>39931.023501743781</v>
      </c>
      <c r="S28" s="4">
        <v>37471.78921903536</v>
      </c>
      <c r="T28" s="4">
        <v>34216.06648986628</v>
      </c>
      <c r="U28" s="4">
        <v>31755.71989118095</v>
      </c>
      <c r="V28" s="4">
        <v>29450.311600549321</v>
      </c>
      <c r="W28" s="4">
        <v>27227.240985927478</v>
      </c>
      <c r="X28" s="4">
        <v>25178.197414117902</v>
      </c>
      <c r="Y28" s="4">
        <v>23349.270826723299</v>
      </c>
      <c r="Z28" s="4">
        <v>22100.579159574263</v>
      </c>
      <c r="AA28" s="4">
        <v>21549.883425927281</v>
      </c>
      <c r="AB28" s="4">
        <v>21131.192184104973</v>
      </c>
      <c r="AC28" s="4">
        <v>21621.9569201675</v>
      </c>
      <c r="AD28" s="4">
        <v>22204.042044919064</v>
      </c>
      <c r="AE28" s="4">
        <v>22382.236302957692</v>
      </c>
      <c r="AF28" s="4">
        <v>21576.310573364641</v>
      </c>
      <c r="AG28" s="4">
        <v>20792.571972780279</v>
      </c>
      <c r="AI28" s="7"/>
      <c r="AJ28" s="4"/>
      <c r="AK28" s="4"/>
      <c r="AL28" s="20"/>
      <c r="AM28" s="4"/>
      <c r="AN28" s="20"/>
    </row>
    <row r="29" spans="1:40" x14ac:dyDescent="0.3">
      <c r="B29" t="s">
        <v>80</v>
      </c>
      <c r="C29" s="4">
        <v>81877.518779550184</v>
      </c>
      <c r="D29" s="4">
        <v>81804.988231987038</v>
      </c>
      <c r="E29" s="15">
        <v>78023.487236956324</v>
      </c>
      <c r="F29" s="4">
        <v>77252.741717222962</v>
      </c>
      <c r="G29" s="4">
        <v>75107.109512792784</v>
      </c>
      <c r="H29" s="4">
        <v>73656.541242648498</v>
      </c>
      <c r="I29" s="4">
        <v>71947.741975471858</v>
      </c>
      <c r="J29" s="4">
        <v>71204.380012120993</v>
      </c>
      <c r="K29" s="4">
        <v>70513.187017065589</v>
      </c>
      <c r="L29" s="4">
        <v>69743.586065646683</v>
      </c>
      <c r="M29" s="4">
        <v>67919.155004587607</v>
      </c>
      <c r="N29" s="4">
        <v>65969.329002288723</v>
      </c>
      <c r="O29" s="4">
        <v>63668.396377661447</v>
      </c>
      <c r="P29" s="4">
        <v>61940.829631566354</v>
      </c>
      <c r="Q29" s="4">
        <v>60274.090546911008</v>
      </c>
      <c r="R29" s="4">
        <v>58717.625828025484</v>
      </c>
      <c r="S29" s="4">
        <v>57301.504903018795</v>
      </c>
      <c r="T29" s="4">
        <v>56088.229294387595</v>
      </c>
      <c r="U29" s="4">
        <v>54954.542389199727</v>
      </c>
      <c r="V29" s="4">
        <v>53942.752658746358</v>
      </c>
      <c r="W29" s="4">
        <v>53052.119087649975</v>
      </c>
      <c r="X29" s="4">
        <v>52245.862053665856</v>
      </c>
      <c r="Y29" s="4">
        <v>51540.23210717753</v>
      </c>
      <c r="Z29" s="4">
        <v>50932.019045942667</v>
      </c>
      <c r="AA29" s="4">
        <v>50446.930567597119</v>
      </c>
      <c r="AB29" s="4">
        <v>49866.332007112345</v>
      </c>
      <c r="AC29" s="4">
        <v>49385.001984959788</v>
      </c>
      <c r="AD29" s="4">
        <v>48952.928740441275</v>
      </c>
      <c r="AE29" s="4">
        <v>48590.90806697798</v>
      </c>
      <c r="AF29" s="4">
        <v>48122.667961138024</v>
      </c>
      <c r="AG29" s="4">
        <v>47683.411781570714</v>
      </c>
      <c r="AI29" s="7"/>
      <c r="AJ29" s="4"/>
      <c r="AK29" s="4"/>
      <c r="AL29" s="20"/>
      <c r="AM29" s="4"/>
      <c r="AN29" s="20"/>
    </row>
    <row r="30" spans="1:40" x14ac:dyDescent="0.3">
      <c r="C30" s="4"/>
      <c r="D30" s="16"/>
      <c r="E30" s="23"/>
      <c r="F30" s="24"/>
      <c r="G30" s="24"/>
      <c r="H30" s="4"/>
      <c r="I30" s="4"/>
      <c r="J30" s="4"/>
      <c r="K30" s="4"/>
      <c r="L30" s="4"/>
      <c r="M30" s="4"/>
      <c r="N30" s="4"/>
      <c r="O30" s="4"/>
      <c r="P30" s="4"/>
      <c r="Q30" s="4"/>
      <c r="R30" s="4"/>
      <c r="S30" s="4"/>
      <c r="T30" s="4"/>
      <c r="U30" s="4"/>
      <c r="V30" s="4"/>
      <c r="W30" s="4"/>
      <c r="X30" s="4"/>
      <c r="Y30" s="4"/>
      <c r="Z30" s="4"/>
      <c r="AA30" s="4"/>
      <c r="AB30" s="4"/>
      <c r="AC30" s="4"/>
      <c r="AD30" s="4"/>
      <c r="AE30" s="4"/>
      <c r="AF30" s="4"/>
      <c r="AG30" s="4"/>
      <c r="AJ30" s="20"/>
      <c r="AL30" s="19"/>
    </row>
    <row r="31" spans="1:40" x14ac:dyDescent="0.3">
      <c r="C31" s="4"/>
      <c r="D31" s="4"/>
      <c r="E31" s="15"/>
      <c r="F31" s="4"/>
      <c r="G31" s="4"/>
      <c r="H31" s="4"/>
      <c r="I31" s="4"/>
      <c r="J31" s="7"/>
      <c r="K31" s="4"/>
      <c r="L31" s="4"/>
      <c r="M31" s="4"/>
      <c r="N31" s="4"/>
      <c r="O31" s="4"/>
      <c r="P31" s="4"/>
      <c r="Q31" s="4"/>
      <c r="R31" s="4"/>
      <c r="S31" s="4"/>
      <c r="T31" s="4"/>
      <c r="U31" s="4"/>
      <c r="V31" s="4"/>
      <c r="W31" s="4"/>
      <c r="X31" s="4"/>
      <c r="Y31" s="4"/>
      <c r="Z31" s="4"/>
      <c r="AA31" s="4"/>
      <c r="AB31" s="4"/>
      <c r="AC31" s="4"/>
      <c r="AD31" s="4"/>
      <c r="AE31" s="4"/>
      <c r="AF31" s="4"/>
      <c r="AG31" s="4"/>
      <c r="AJ31" s="20"/>
    </row>
    <row r="32" spans="1:40" x14ac:dyDescent="0.3">
      <c r="A32" s="8" t="s">
        <v>229</v>
      </c>
      <c r="B32" s="8"/>
    </row>
    <row r="33" spans="1:34" x14ac:dyDescent="0.3">
      <c r="B33" t="s">
        <v>226</v>
      </c>
      <c r="C33" s="4">
        <v>0</v>
      </c>
      <c r="D33" s="4">
        <v>0</v>
      </c>
      <c r="E33" s="15">
        <v>0</v>
      </c>
      <c r="F33" s="4">
        <v>0</v>
      </c>
      <c r="G33" s="4">
        <v>0</v>
      </c>
      <c r="H33" s="4">
        <v>0</v>
      </c>
      <c r="I33" s="4">
        <v>0</v>
      </c>
      <c r="J33" s="4">
        <v>0</v>
      </c>
      <c r="K33" s="4">
        <v>0</v>
      </c>
      <c r="L33" s="4">
        <v>0</v>
      </c>
      <c r="M33" s="4">
        <v>0</v>
      </c>
      <c r="N33" s="4">
        <v>0</v>
      </c>
      <c r="O33" s="4">
        <v>0</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row>
    <row r="34" spans="1:34" x14ac:dyDescent="0.3">
      <c r="B34" t="s">
        <v>227</v>
      </c>
      <c r="C34" s="4">
        <v>0</v>
      </c>
      <c r="D34" s="4">
        <v>0</v>
      </c>
      <c r="E34" s="15">
        <v>0</v>
      </c>
      <c r="F34" s="4">
        <v>0</v>
      </c>
      <c r="G34" s="4">
        <v>0</v>
      </c>
      <c r="H34" s="4">
        <v>0</v>
      </c>
      <c r="I34" s="4">
        <v>0</v>
      </c>
      <c r="J34" s="4">
        <v>0</v>
      </c>
      <c r="K34" s="4">
        <v>0</v>
      </c>
      <c r="L34" s="4">
        <v>0</v>
      </c>
      <c r="M34" s="4">
        <v>0</v>
      </c>
      <c r="N34" s="4">
        <v>0</v>
      </c>
      <c r="O34" s="4">
        <v>0</v>
      </c>
      <c r="P34" s="4">
        <v>0</v>
      </c>
      <c r="Q34" s="4">
        <v>0</v>
      </c>
      <c r="R34" s="4">
        <v>0</v>
      </c>
      <c r="S34" s="4">
        <v>0</v>
      </c>
      <c r="T34" s="4">
        <v>0</v>
      </c>
      <c r="U34" s="4">
        <v>0</v>
      </c>
      <c r="V34" s="4">
        <v>0</v>
      </c>
      <c r="W34" s="4">
        <v>0</v>
      </c>
      <c r="X34" s="4">
        <v>0</v>
      </c>
      <c r="Y34" s="4">
        <v>0</v>
      </c>
      <c r="Z34" s="4">
        <v>0</v>
      </c>
      <c r="AA34" s="4">
        <v>0</v>
      </c>
      <c r="AB34" s="4">
        <v>0</v>
      </c>
      <c r="AC34" s="4">
        <v>0</v>
      </c>
      <c r="AD34" s="4">
        <v>0</v>
      </c>
      <c r="AE34" s="4">
        <v>0</v>
      </c>
      <c r="AF34" s="4">
        <v>0</v>
      </c>
      <c r="AG34" s="4">
        <v>0</v>
      </c>
    </row>
    <row r="35" spans="1:34" x14ac:dyDescent="0.3">
      <c r="B35" t="s">
        <v>47</v>
      </c>
      <c r="C35" s="4">
        <v>0</v>
      </c>
      <c r="D35" s="4">
        <v>0</v>
      </c>
      <c r="E35" s="15">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row>
    <row r="36" spans="1:34" x14ac:dyDescent="0.3">
      <c r="B36" t="s">
        <v>49</v>
      </c>
      <c r="C36" s="4">
        <v>34958.508644107125</v>
      </c>
      <c r="D36" s="4">
        <v>34640.928499370311</v>
      </c>
      <c r="E36" s="15">
        <v>33975.358539351408</v>
      </c>
      <c r="F36" s="4">
        <v>33289.813450556307</v>
      </c>
      <c r="G36" s="4">
        <v>31971.594644241923</v>
      </c>
      <c r="H36" s="4">
        <v>31470.103934050661</v>
      </c>
      <c r="I36" s="4">
        <v>31262.609753447894</v>
      </c>
      <c r="J36" s="4">
        <v>31139.306454925878</v>
      </c>
      <c r="K36" s="4">
        <v>31169.316194237912</v>
      </c>
      <c r="L36" s="4">
        <v>31056.110609284864</v>
      </c>
      <c r="M36" s="4">
        <v>30772.112376641511</v>
      </c>
      <c r="N36" s="4">
        <v>29560.749241182028</v>
      </c>
      <c r="O36" s="4">
        <v>28415.703049037547</v>
      </c>
      <c r="P36" s="4">
        <v>27192.283429692834</v>
      </c>
      <c r="Q36" s="4">
        <v>26457.011837276485</v>
      </c>
      <c r="R36" s="4">
        <v>25673.393398738546</v>
      </c>
      <c r="S36" s="4">
        <v>25332.484390833699</v>
      </c>
      <c r="T36" s="4">
        <v>24946.606635220283</v>
      </c>
      <c r="U36" s="4">
        <v>24582.760854295047</v>
      </c>
      <c r="V36" s="4">
        <v>24186.564123460954</v>
      </c>
      <c r="W36" s="4">
        <v>23821.007805377576</v>
      </c>
      <c r="X36" s="4">
        <v>23645.030463568197</v>
      </c>
      <c r="Y36" s="4">
        <v>23472.31356666443</v>
      </c>
      <c r="Z36" s="4">
        <v>23300.813775783001</v>
      </c>
      <c r="AA36" s="4">
        <v>23194.407046441225</v>
      </c>
      <c r="AB36" s="4">
        <v>23031.777747165033</v>
      </c>
      <c r="AC36" s="4">
        <v>22911.460826303584</v>
      </c>
      <c r="AD36" s="4">
        <v>22823.029518607571</v>
      </c>
      <c r="AE36" s="4">
        <v>22768.242506721166</v>
      </c>
      <c r="AF36" s="4">
        <v>22634.480825355411</v>
      </c>
      <c r="AG36" s="4">
        <v>22497.617920385434</v>
      </c>
    </row>
    <row r="37" spans="1:34" x14ac:dyDescent="0.3">
      <c r="B37" t="s">
        <v>53</v>
      </c>
      <c r="C37" s="4">
        <v>3367.6199666693037</v>
      </c>
      <c r="D37" s="4">
        <v>3306.7087911887124</v>
      </c>
      <c r="E37" s="15">
        <v>3258.703292495637</v>
      </c>
      <c r="F37" s="4">
        <v>3234.977320538786</v>
      </c>
      <c r="G37" s="4">
        <v>3169.3179398591869</v>
      </c>
      <c r="H37" s="4">
        <v>3119.6322013652884</v>
      </c>
      <c r="I37" s="4">
        <v>3028.9443004898694</v>
      </c>
      <c r="J37" s="4">
        <v>2819.4824353669055</v>
      </c>
      <c r="K37" s="4">
        <v>2715.2050522070795</v>
      </c>
      <c r="L37" s="4">
        <v>2636.2579873561781</v>
      </c>
      <c r="M37" s="4">
        <v>2547.9996829986358</v>
      </c>
      <c r="N37" s="4">
        <v>2537.0953351418989</v>
      </c>
      <c r="O37" s="4">
        <v>2556.1721469491845</v>
      </c>
      <c r="P37" s="4">
        <v>2565.935769758938</v>
      </c>
      <c r="Q37" s="4">
        <v>2571.1434700168816</v>
      </c>
      <c r="R37" s="4">
        <v>2574.206356153516</v>
      </c>
      <c r="S37" s="4">
        <v>2575.8651874607881</v>
      </c>
      <c r="T37" s="4">
        <v>2576.2824918112483</v>
      </c>
      <c r="U37" s="4">
        <v>2576.1490782002293</v>
      </c>
      <c r="V37" s="4">
        <v>2575.9553699525914</v>
      </c>
      <c r="W37" s="4">
        <v>2574.834814853135</v>
      </c>
      <c r="X37" s="4">
        <v>2577.7514625912613</v>
      </c>
      <c r="Y37" s="4">
        <v>2580.6386057487352</v>
      </c>
      <c r="Z37" s="4">
        <v>2583.1049943236808</v>
      </c>
      <c r="AA37" s="4">
        <v>2585.7580685424778</v>
      </c>
      <c r="AB37" s="4">
        <v>2588.2687590642308</v>
      </c>
      <c r="AC37" s="4">
        <v>2590.4057184165731</v>
      </c>
      <c r="AD37" s="4">
        <v>2592.6996366062504</v>
      </c>
      <c r="AE37" s="4">
        <v>2594.6259653588472</v>
      </c>
      <c r="AF37" s="4">
        <v>2596.7211769118881</v>
      </c>
      <c r="AG37" s="4">
        <v>2598.4609540738575</v>
      </c>
    </row>
    <row r="38" spans="1:34" x14ac:dyDescent="0.3">
      <c r="B38" t="s">
        <v>228</v>
      </c>
      <c r="C38" s="4">
        <v>0</v>
      </c>
      <c r="D38" s="4">
        <v>0</v>
      </c>
      <c r="E38" s="15">
        <v>0</v>
      </c>
      <c r="F38" s="4">
        <v>0</v>
      </c>
      <c r="G38" s="4">
        <v>0</v>
      </c>
      <c r="H38" s="4">
        <v>0</v>
      </c>
      <c r="I38" s="4">
        <v>0</v>
      </c>
      <c r="J38" s="4">
        <v>0</v>
      </c>
      <c r="K38" s="4">
        <v>0</v>
      </c>
      <c r="L38" s="4">
        <v>0</v>
      </c>
      <c r="M38" s="4">
        <v>0</v>
      </c>
      <c r="N38" s="4">
        <v>0</v>
      </c>
      <c r="O38" s="4">
        <v>0</v>
      </c>
      <c r="P38" s="4">
        <v>0</v>
      </c>
      <c r="Q38" s="4">
        <v>0</v>
      </c>
      <c r="R38" s="4">
        <v>0</v>
      </c>
      <c r="S38" s="4">
        <v>0</v>
      </c>
      <c r="T38" s="4">
        <v>0</v>
      </c>
      <c r="U38" s="4">
        <v>0</v>
      </c>
      <c r="V38" s="4">
        <v>0</v>
      </c>
      <c r="W38" s="4">
        <v>0</v>
      </c>
      <c r="X38" s="4">
        <v>0</v>
      </c>
      <c r="Y38" s="4">
        <v>0</v>
      </c>
      <c r="Z38" s="4">
        <v>0</v>
      </c>
      <c r="AA38" s="4">
        <v>0</v>
      </c>
      <c r="AB38" s="4">
        <v>0</v>
      </c>
      <c r="AC38" s="4">
        <v>0</v>
      </c>
      <c r="AD38" s="4">
        <v>0</v>
      </c>
      <c r="AE38" s="4">
        <v>0</v>
      </c>
      <c r="AF38" s="4">
        <v>0</v>
      </c>
      <c r="AG38" s="4">
        <v>0</v>
      </c>
    </row>
    <row r="39" spans="1:34" x14ac:dyDescent="0.3">
      <c r="B39" t="s">
        <v>81</v>
      </c>
      <c r="C39" s="4">
        <v>38326.128610776432</v>
      </c>
      <c r="D39" s="4">
        <v>37947.637290559025</v>
      </c>
      <c r="E39" s="15">
        <v>37234.061831847044</v>
      </c>
      <c r="F39" s="4">
        <v>36524.790771095089</v>
      </c>
      <c r="G39" s="4">
        <v>35140.912584101112</v>
      </c>
      <c r="H39" s="4">
        <v>34589.736135415951</v>
      </c>
      <c r="I39" s="4">
        <v>34291.554053937762</v>
      </c>
      <c r="J39" s="4">
        <v>33958.788890292781</v>
      </c>
      <c r="K39" s="4">
        <v>33884.521246444994</v>
      </c>
      <c r="L39" s="4">
        <v>33692.368596641041</v>
      </c>
      <c r="M39" s="4">
        <v>33320.112059640145</v>
      </c>
      <c r="N39" s="4">
        <v>32097.844576323925</v>
      </c>
      <c r="O39" s="4">
        <v>30971.875195986733</v>
      </c>
      <c r="P39" s="4">
        <v>29758.219199451771</v>
      </c>
      <c r="Q39" s="4">
        <v>29028.155307293368</v>
      </c>
      <c r="R39" s="4">
        <v>28247.599754892064</v>
      </c>
      <c r="S39" s="4">
        <v>27908.349578294488</v>
      </c>
      <c r="T39" s="4">
        <v>27522.889127031533</v>
      </c>
      <c r="U39" s="4">
        <v>27158.909932495277</v>
      </c>
      <c r="V39" s="4">
        <v>26762.519493413543</v>
      </c>
      <c r="W39" s="4">
        <v>26395.842620230709</v>
      </c>
      <c r="X39" s="4">
        <v>26222.78192615946</v>
      </c>
      <c r="Y39" s="4">
        <v>26052.952172413166</v>
      </c>
      <c r="Z39" s="4">
        <v>25883.91877010668</v>
      </c>
      <c r="AA39" s="4">
        <v>25780.165114983702</v>
      </c>
      <c r="AB39" s="4">
        <v>25620.046506229264</v>
      </c>
      <c r="AC39" s="4">
        <v>25501.866544720157</v>
      </c>
      <c r="AD39" s="4">
        <v>25415.729155213819</v>
      </c>
      <c r="AE39" s="4">
        <v>25362.868472080012</v>
      </c>
      <c r="AF39" s="4">
        <v>25231.202002267299</v>
      </c>
      <c r="AG39" s="4">
        <v>25096.07887445929</v>
      </c>
    </row>
    <row r="40" spans="1:34" x14ac:dyDescent="0.3">
      <c r="B40" t="s">
        <v>80</v>
      </c>
      <c r="C40" s="4">
        <v>38326.128610776432</v>
      </c>
      <c r="D40" s="4">
        <v>37947.637290559025</v>
      </c>
      <c r="E40" s="15">
        <v>37234.061831847044</v>
      </c>
      <c r="F40" s="4">
        <v>36524.790771095089</v>
      </c>
      <c r="G40" s="4">
        <v>35140.912584101112</v>
      </c>
      <c r="H40" s="4">
        <v>34589.736135415951</v>
      </c>
      <c r="I40" s="4">
        <v>34291.554053937762</v>
      </c>
      <c r="J40" s="4">
        <v>33958.788890292781</v>
      </c>
      <c r="K40" s="4">
        <v>33884.521246444994</v>
      </c>
      <c r="L40" s="4">
        <v>33692.368596641041</v>
      </c>
      <c r="M40" s="4">
        <v>33320.112059640145</v>
      </c>
      <c r="N40" s="4">
        <v>32097.844576323925</v>
      </c>
      <c r="O40" s="4">
        <v>30971.875195986733</v>
      </c>
      <c r="P40" s="4">
        <v>29758.219199451771</v>
      </c>
      <c r="Q40" s="4">
        <v>29028.155307293368</v>
      </c>
      <c r="R40" s="4">
        <v>28247.599754892064</v>
      </c>
      <c r="S40" s="4">
        <v>27908.349578294488</v>
      </c>
      <c r="T40" s="4">
        <v>27522.889127031533</v>
      </c>
      <c r="U40" s="4">
        <v>27158.909932495277</v>
      </c>
      <c r="V40" s="4">
        <v>26762.519493413543</v>
      </c>
      <c r="W40" s="4">
        <v>26395.842620230709</v>
      </c>
      <c r="X40" s="4">
        <v>26222.78192615946</v>
      </c>
      <c r="Y40" s="4">
        <v>26052.952172413166</v>
      </c>
      <c r="Z40" s="4">
        <v>25883.91877010668</v>
      </c>
      <c r="AA40" s="4">
        <v>25780.165114983702</v>
      </c>
      <c r="AB40" s="4">
        <v>25620.046506229264</v>
      </c>
      <c r="AC40" s="4">
        <v>25501.866544720157</v>
      </c>
      <c r="AD40" s="4">
        <v>25415.729155213819</v>
      </c>
      <c r="AE40" s="4">
        <v>25362.868472080012</v>
      </c>
      <c r="AF40" s="4">
        <v>25231.202002267299</v>
      </c>
      <c r="AG40" s="4">
        <v>25096.07887445929</v>
      </c>
    </row>
    <row r="43" spans="1:34" x14ac:dyDescent="0.3">
      <c r="A43" s="8" t="s">
        <v>230</v>
      </c>
      <c r="B43" s="8"/>
      <c r="C43" s="25"/>
      <c r="D43" s="26"/>
      <c r="E43" s="27"/>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4" x14ac:dyDescent="0.3">
      <c r="B44" t="s">
        <v>226</v>
      </c>
      <c r="C44" s="4">
        <v>13192.241771054001</v>
      </c>
      <c r="D44" s="4">
        <v>13846.170045214722</v>
      </c>
      <c r="E44" s="15">
        <v>13684.42861894897</v>
      </c>
      <c r="F44" s="4">
        <v>14248.715160233141</v>
      </c>
      <c r="G44" s="4">
        <v>14188.768245222473</v>
      </c>
      <c r="H44" s="4">
        <v>14111.306148853815</v>
      </c>
      <c r="I44" s="4">
        <v>13985.757602194932</v>
      </c>
      <c r="J44" s="4">
        <v>13753.707948170531</v>
      </c>
      <c r="K44" s="4">
        <v>13599.357664095682</v>
      </c>
      <c r="L44" s="4">
        <v>13367.131741693263</v>
      </c>
      <c r="M44" s="4">
        <v>13085.632714585437</v>
      </c>
      <c r="N44" s="4">
        <v>12659.081514281494</v>
      </c>
      <c r="O44" s="4">
        <v>12168.483694706696</v>
      </c>
      <c r="P44" s="4">
        <v>11881.039968583053</v>
      </c>
      <c r="Q44" s="4">
        <v>11359.446756282086</v>
      </c>
      <c r="R44" s="4">
        <v>11009.751637465188</v>
      </c>
      <c r="S44" s="4">
        <v>10478.862817288813</v>
      </c>
      <c r="T44" s="4">
        <v>10144.387304982729</v>
      </c>
      <c r="U44" s="4">
        <v>9640.085681096647</v>
      </c>
      <c r="V44" s="4">
        <v>9219.2474891301299</v>
      </c>
      <c r="W44" s="4">
        <v>8898.22207567029</v>
      </c>
      <c r="X44" s="4">
        <v>8455.3674562171418</v>
      </c>
      <c r="Y44" s="4">
        <v>8084.6221202799197</v>
      </c>
      <c r="Z44" s="4">
        <v>7752.4874996048711</v>
      </c>
      <c r="AA44" s="4">
        <v>7423.8761327472057</v>
      </c>
      <c r="AB44" s="4">
        <v>7121.7151231605267</v>
      </c>
      <c r="AC44" s="4">
        <v>6863.6030822833327</v>
      </c>
      <c r="AD44" s="4">
        <v>6609.6769058582304</v>
      </c>
      <c r="AE44" s="4">
        <v>6381.143172186411</v>
      </c>
      <c r="AF44" s="4">
        <v>6156.6352727608464</v>
      </c>
      <c r="AG44" s="4">
        <v>5957.1804868733971</v>
      </c>
      <c r="AH44" s="4"/>
    </row>
    <row r="45" spans="1:34" x14ac:dyDescent="0.3">
      <c r="B45" t="s">
        <v>227</v>
      </c>
      <c r="C45" s="4">
        <v>17732.875307450562</v>
      </c>
      <c r="D45" s="4">
        <v>17385.563061096822</v>
      </c>
      <c r="E45" s="15">
        <v>15031.679670574336</v>
      </c>
      <c r="F45" s="4">
        <v>14717.715952515877</v>
      </c>
      <c r="G45" s="4">
        <v>14199.408069982463</v>
      </c>
      <c r="H45" s="4">
        <v>13586.898207864539</v>
      </c>
      <c r="I45" s="4">
        <v>13323.851519547623</v>
      </c>
      <c r="J45" s="4">
        <v>13179.485632636104</v>
      </c>
      <c r="K45" s="4">
        <v>12775.831389749303</v>
      </c>
      <c r="L45" s="4">
        <v>12489.826711932132</v>
      </c>
      <c r="M45" s="4">
        <v>11419.600977297521</v>
      </c>
      <c r="N45" s="4">
        <v>11239.288708322354</v>
      </c>
      <c r="O45" s="4">
        <v>10773.586436486225</v>
      </c>
      <c r="P45" s="4">
        <v>10726.572269026288</v>
      </c>
      <c r="Q45" s="4">
        <v>10389.678880949425</v>
      </c>
      <c r="R45" s="4">
        <v>10046.361312129926</v>
      </c>
      <c r="S45" s="4">
        <v>9606.2494016770506</v>
      </c>
      <c r="T45" s="4">
        <v>9252.2449512972617</v>
      </c>
      <c r="U45" s="4">
        <v>9065.3535755671037</v>
      </c>
      <c r="V45" s="4">
        <v>8925.2432525394652</v>
      </c>
      <c r="W45" s="4">
        <v>8804.6562875224408</v>
      </c>
      <c r="X45" s="4">
        <v>8659.6571901632833</v>
      </c>
      <c r="Y45" s="4">
        <v>8561.4868579910635</v>
      </c>
      <c r="Z45" s="4">
        <v>8472.7242943357778</v>
      </c>
      <c r="AA45" s="4">
        <v>8420.9481893828288</v>
      </c>
      <c r="AB45" s="4">
        <v>8357.368514653439</v>
      </c>
      <c r="AC45" s="4">
        <v>8301.5515719882278</v>
      </c>
      <c r="AD45" s="4">
        <v>8251.4036753475757</v>
      </c>
      <c r="AE45" s="4">
        <v>8185.5996056836866</v>
      </c>
      <c r="AF45" s="4">
        <v>8113.926870813918</v>
      </c>
      <c r="AG45" s="4">
        <v>8051.2291259944332</v>
      </c>
      <c r="AH45" s="4"/>
    </row>
    <row r="46" spans="1:34" x14ac:dyDescent="0.3">
      <c r="B46" t="s">
        <v>47</v>
      </c>
      <c r="C46" s="4">
        <v>4479.9511699776403</v>
      </c>
      <c r="D46" s="4">
        <v>4708.3953277825849</v>
      </c>
      <c r="E46" s="15">
        <v>4469.1560114591539</v>
      </c>
      <c r="F46" s="4">
        <v>4211.8942364336099</v>
      </c>
      <c r="G46" s="4">
        <v>4224.1192316106381</v>
      </c>
      <c r="H46" s="4">
        <v>4059.3850547764041</v>
      </c>
      <c r="I46" s="4">
        <v>3078.6706023268339</v>
      </c>
      <c r="J46" s="4">
        <v>3021.2639224696113</v>
      </c>
      <c r="K46" s="4">
        <v>2924.9702369718098</v>
      </c>
      <c r="L46" s="4">
        <v>2856.9102596217203</v>
      </c>
      <c r="M46" s="4">
        <v>2794.3905246035724</v>
      </c>
      <c r="N46" s="4">
        <v>2771.8717373036543</v>
      </c>
      <c r="O46" s="4">
        <v>2700.8445812769687</v>
      </c>
      <c r="P46" s="4">
        <v>2693.371658396542</v>
      </c>
      <c r="Q46" s="4">
        <v>2650.2918765613531</v>
      </c>
      <c r="R46" s="4">
        <v>2630.8050672934487</v>
      </c>
      <c r="S46" s="4">
        <v>2602.1318871586464</v>
      </c>
      <c r="T46" s="4">
        <v>2600.82902857113</v>
      </c>
      <c r="U46" s="4">
        <v>2536.00787352303</v>
      </c>
      <c r="V46" s="4">
        <v>2508.6396236639662</v>
      </c>
      <c r="W46" s="4">
        <v>2436.9873901719948</v>
      </c>
      <c r="X46" s="4">
        <v>2424.7418316229587</v>
      </c>
      <c r="Y46" s="4">
        <v>2389.1682021715669</v>
      </c>
      <c r="Z46" s="4">
        <v>2405.1621708162634</v>
      </c>
      <c r="AA46" s="4">
        <v>2412.0103826887998</v>
      </c>
      <c r="AB46" s="4">
        <v>2389.1470089764352</v>
      </c>
      <c r="AC46" s="4">
        <v>2367.6334045344829</v>
      </c>
      <c r="AD46" s="4">
        <v>2342.9771705085227</v>
      </c>
      <c r="AE46" s="4">
        <v>2332.1425618261042</v>
      </c>
      <c r="AF46" s="4">
        <v>2323.8208861360717</v>
      </c>
      <c r="AG46" s="4">
        <v>2314.7289946578303</v>
      </c>
      <c r="AH46" s="4"/>
    </row>
    <row r="47" spans="1:34" x14ac:dyDescent="0.3">
      <c r="B47" t="s">
        <v>49</v>
      </c>
      <c r="C47" s="4">
        <v>7910.7487838756351</v>
      </c>
      <c r="D47" s="4">
        <v>7679.6242516289203</v>
      </c>
      <c r="E47" s="15">
        <v>7370.1459294929737</v>
      </c>
      <c r="F47" s="4">
        <v>7314.5016420738248</v>
      </c>
      <c r="G47" s="4">
        <v>7117.8296780794626</v>
      </c>
      <c r="H47" s="4">
        <v>7072.7575173867881</v>
      </c>
      <c r="I47" s="4">
        <v>7074.3045651065586</v>
      </c>
      <c r="J47" s="4">
        <v>7094.8542730261906</v>
      </c>
      <c r="K47" s="4">
        <v>7132.2121321610211</v>
      </c>
      <c r="L47" s="4">
        <v>7141.0718367373702</v>
      </c>
      <c r="M47" s="4">
        <v>7100.5453659701234</v>
      </c>
      <c r="N47" s="4">
        <v>6963.1143706750372</v>
      </c>
      <c r="O47" s="4">
        <v>6815.4631650178781</v>
      </c>
      <c r="P47" s="4">
        <v>6643.5194557975847</v>
      </c>
      <c r="Q47" s="4">
        <v>6605.9432352375006</v>
      </c>
      <c r="R47" s="4">
        <v>6542.6486705376337</v>
      </c>
      <c r="S47" s="4">
        <v>6465.5123897358826</v>
      </c>
      <c r="T47" s="4">
        <v>6324.9511775258761</v>
      </c>
      <c r="U47" s="4">
        <v>6311.3349984921369</v>
      </c>
      <c r="V47" s="4">
        <v>6284.3111418827648</v>
      </c>
      <c r="W47" s="4">
        <v>6273.7190960155494</v>
      </c>
      <c r="X47" s="4">
        <v>6240.7394624464432</v>
      </c>
      <c r="Y47" s="4">
        <v>6206.8663061002881</v>
      </c>
      <c r="Z47" s="4">
        <v>6172.706003073421</v>
      </c>
      <c r="AA47" s="4">
        <v>6164.9537606044505</v>
      </c>
      <c r="AB47" s="4">
        <v>6133.1565842828568</v>
      </c>
      <c r="AC47" s="4">
        <v>6102.8661386380627</v>
      </c>
      <c r="AD47" s="4">
        <v>6085.7199265538475</v>
      </c>
      <c r="AE47" s="4">
        <v>6081.7729644153296</v>
      </c>
      <c r="AF47" s="4">
        <v>6049.7596017491342</v>
      </c>
      <c r="AG47" s="4">
        <v>6016.9102170244078</v>
      </c>
      <c r="AH47" s="4"/>
    </row>
    <row r="48" spans="1:34" x14ac:dyDescent="0.3">
      <c r="B48" t="s">
        <v>53</v>
      </c>
      <c r="C48" s="4">
        <v>235.57313641591327</v>
      </c>
      <c r="D48" s="4">
        <v>237.59825570495968</v>
      </c>
      <c r="E48" s="15">
        <v>234.01517463384744</v>
      </c>
      <c r="F48" s="4">
        <v>235.1239548714193</v>
      </c>
      <c r="G48" s="4">
        <v>236.07170379664603</v>
      </c>
      <c r="H48" s="4">
        <v>236.45817835099842</v>
      </c>
      <c r="I48" s="4">
        <v>193.60363235814475</v>
      </c>
      <c r="J48" s="4">
        <v>196.27934552576426</v>
      </c>
      <c r="K48" s="4">
        <v>196.29434764278039</v>
      </c>
      <c r="L48" s="4">
        <v>196.27691902115885</v>
      </c>
      <c r="M48" s="4">
        <v>198.87336249080727</v>
      </c>
      <c r="N48" s="4">
        <v>238.12809538225292</v>
      </c>
      <c r="O48" s="4">
        <v>238.1433041869459</v>
      </c>
      <c r="P48" s="4">
        <v>238.10708031111562</v>
      </c>
      <c r="Q48" s="4">
        <v>240.57449058727479</v>
      </c>
      <c r="R48" s="4">
        <v>240.45938570722501</v>
      </c>
      <c r="S48" s="4">
        <v>240.3988288639116</v>
      </c>
      <c r="T48" s="4">
        <v>242.92770497906622</v>
      </c>
      <c r="U48" s="4">
        <v>242.8503280255286</v>
      </c>
      <c r="V48" s="4">
        <v>242.79165811649182</v>
      </c>
      <c r="W48" s="4">
        <v>242.69161803899078</v>
      </c>
      <c r="X48" s="4">
        <v>242.57418705656664</v>
      </c>
      <c r="Y48" s="4">
        <v>245.1364482215231</v>
      </c>
      <c r="Z48" s="4">
        <v>245.02030800565217</v>
      </c>
      <c r="AA48" s="4">
        <v>244.97698719013169</v>
      </c>
      <c r="AB48" s="4">
        <v>244.89826980982662</v>
      </c>
      <c r="AC48" s="4">
        <v>247.48124279552258</v>
      </c>
      <c r="AD48" s="4">
        <v>247.4219069592782</v>
      </c>
      <c r="AE48" s="4">
        <v>247.38129078643442</v>
      </c>
      <c r="AF48" s="4">
        <v>247.32332741075106</v>
      </c>
      <c r="AG48" s="4">
        <v>247.28408256135435</v>
      </c>
      <c r="AH48" s="4"/>
    </row>
    <row r="49" spans="1:34" x14ac:dyDescent="0.3">
      <c r="B49" t="s">
        <v>228</v>
      </c>
      <c r="C49" s="4">
        <v>-6184.9</v>
      </c>
      <c r="D49" s="4">
        <v>-6067.3</v>
      </c>
      <c r="E49" s="15">
        <v>-5279.6</v>
      </c>
      <c r="F49" s="4">
        <v>-6657.126548254254</v>
      </c>
      <c r="G49" s="4">
        <v>-6815.7325797229341</v>
      </c>
      <c r="H49" s="4">
        <v>-7846.3197016992563</v>
      </c>
      <c r="I49" s="4">
        <v>-9276.1855353167648</v>
      </c>
      <c r="J49" s="4">
        <v>-10893.670493577982</v>
      </c>
      <c r="K49" s="4">
        <v>-12833.589639181833</v>
      </c>
      <c r="L49" s="4">
        <v>-14405.944151614025</v>
      </c>
      <c r="M49" s="4">
        <v>-15294.714196300774</v>
      </c>
      <c r="N49" s="4">
        <v>-15865.844342601915</v>
      </c>
      <c r="O49" s="4">
        <v>-16383.28287962144</v>
      </c>
      <c r="P49" s="4">
        <v>-17040.990110757608</v>
      </c>
      <c r="Q49" s="4">
        <v>-17921.733182912492</v>
      </c>
      <c r="R49" s="4">
        <v>-18786.6023262817</v>
      </c>
      <c r="S49" s="4">
        <v>-19829.715683983439</v>
      </c>
      <c r="T49" s="4">
        <v>-21872.162804521318</v>
      </c>
      <c r="U49" s="4">
        <v>-23198.822498018777</v>
      </c>
      <c r="V49" s="4">
        <v>-24492.441058197037</v>
      </c>
      <c r="W49" s="4">
        <v>-25824.878101722497</v>
      </c>
      <c r="X49" s="4">
        <v>-27067.664639547955</v>
      </c>
      <c r="Y49" s="4">
        <v>-28190.96128045423</v>
      </c>
      <c r="Z49" s="4">
        <v>-28831.439886368404</v>
      </c>
      <c r="AA49" s="4">
        <v>-28897.047141669838</v>
      </c>
      <c r="AB49" s="4">
        <v>-28735.139823007372</v>
      </c>
      <c r="AC49" s="4">
        <v>-27763.045064792288</v>
      </c>
      <c r="AD49" s="4">
        <v>-26748.886695522211</v>
      </c>
      <c r="AE49" s="4">
        <v>-26208.671764020288</v>
      </c>
      <c r="AF49" s="4">
        <v>-26546.357387773383</v>
      </c>
      <c r="AG49" s="4">
        <v>-26890.839808790435</v>
      </c>
      <c r="AH49" s="4"/>
    </row>
    <row r="50" spans="1:34" x14ac:dyDescent="0.3">
      <c r="B50" t="s">
        <v>81</v>
      </c>
      <c r="C50" s="4">
        <v>37366.490168773758</v>
      </c>
      <c r="D50" s="4">
        <v>37790.05094142801</v>
      </c>
      <c r="E50" s="15">
        <v>35509.825405109274</v>
      </c>
      <c r="F50" s="4">
        <v>34070.824397873621</v>
      </c>
      <c r="G50" s="4">
        <v>33150.464348968744</v>
      </c>
      <c r="H50" s="4">
        <v>31220.485405533298</v>
      </c>
      <c r="I50" s="4">
        <v>28380.002386217333</v>
      </c>
      <c r="J50" s="4">
        <v>26351.920628250227</v>
      </c>
      <c r="K50" s="4">
        <v>23795.076131438764</v>
      </c>
      <c r="L50" s="4">
        <v>21645.27331739162</v>
      </c>
      <c r="M50" s="4">
        <v>19304.328748646687</v>
      </c>
      <c r="N50" s="4">
        <v>18005.640083362883</v>
      </c>
      <c r="O50" s="4">
        <v>16313.238302053276</v>
      </c>
      <c r="P50" s="4">
        <v>15141.620321356975</v>
      </c>
      <c r="Q50" s="4">
        <v>13324.202056705144</v>
      </c>
      <c r="R50" s="4">
        <v>11683.423746851717</v>
      </c>
      <c r="S50" s="4">
        <v>9563.4396407408713</v>
      </c>
      <c r="T50" s="4">
        <v>6693.1773628347473</v>
      </c>
      <c r="U50" s="4">
        <v>4596.8099586856733</v>
      </c>
      <c r="V50" s="4">
        <v>2687.7921071357778</v>
      </c>
      <c r="W50" s="4">
        <v>831.39836569676845</v>
      </c>
      <c r="X50" s="4">
        <v>-1044.5845120415579</v>
      </c>
      <c r="Y50" s="4">
        <v>-2703.6813456898672</v>
      </c>
      <c r="Z50" s="4">
        <v>-3783.3396105324173</v>
      </c>
      <c r="AA50" s="4">
        <v>-4230.2816890564209</v>
      </c>
      <c r="AB50" s="4">
        <v>-4488.8543221242908</v>
      </c>
      <c r="AC50" s="4">
        <v>-3879.9096245526562</v>
      </c>
      <c r="AD50" s="4">
        <v>-3211.6871102947553</v>
      </c>
      <c r="AE50" s="4">
        <v>-2980.6321691223202</v>
      </c>
      <c r="AF50" s="4">
        <v>-3654.8914289026579</v>
      </c>
      <c r="AG50" s="4">
        <v>-4303.5069016790112</v>
      </c>
      <c r="AH50" s="4"/>
    </row>
    <row r="51" spans="1:34" x14ac:dyDescent="0.3">
      <c r="B51" t="s">
        <v>80</v>
      </c>
      <c r="C51" s="4">
        <v>43551.390168773753</v>
      </c>
      <c r="D51" s="4">
        <v>43857.350941428012</v>
      </c>
      <c r="E51" s="15">
        <v>40789.425405109279</v>
      </c>
      <c r="F51" s="4">
        <v>40727.950946127872</v>
      </c>
      <c r="G51" s="4">
        <v>39966.196928691672</v>
      </c>
      <c r="H51" s="4">
        <v>39066.805107232547</v>
      </c>
      <c r="I51" s="4">
        <v>37656.187921534096</v>
      </c>
      <c r="J51" s="4">
        <v>37245.591121828213</v>
      </c>
      <c r="K51" s="4">
        <v>36628.665770620595</v>
      </c>
      <c r="L51" s="4">
        <v>36051.217469005642</v>
      </c>
      <c r="M51" s="4">
        <v>34599.042944947461</v>
      </c>
      <c r="N51" s="4">
        <v>33871.484425964794</v>
      </c>
      <c r="O51" s="4">
        <v>32696.521181674714</v>
      </c>
      <c r="P51" s="4">
        <v>32182.610432114583</v>
      </c>
      <c r="Q51" s="4">
        <v>31245.93523961764</v>
      </c>
      <c r="R51" s="4">
        <v>30470.02607313342</v>
      </c>
      <c r="S51" s="4">
        <v>29393.155324724306</v>
      </c>
      <c r="T51" s="4">
        <v>28565.340167356062</v>
      </c>
      <c r="U51" s="4">
        <v>27795.63245670445</v>
      </c>
      <c r="V51" s="4">
        <v>27180.233165332815</v>
      </c>
      <c r="W51" s="4">
        <v>26656.276467419266</v>
      </c>
      <c r="X51" s="4">
        <v>26023.080127506397</v>
      </c>
      <c r="Y51" s="4">
        <v>25487.279934764363</v>
      </c>
      <c r="Z51" s="4">
        <v>25048.100275835986</v>
      </c>
      <c r="AA51" s="4">
        <v>24666.765452613417</v>
      </c>
      <c r="AB51" s="4">
        <v>24246.285500883081</v>
      </c>
      <c r="AC51" s="4">
        <v>23883.135440239632</v>
      </c>
      <c r="AD51" s="4">
        <v>23537.199585227456</v>
      </c>
      <c r="AE51" s="4">
        <v>23228.039594897968</v>
      </c>
      <c r="AF51" s="4">
        <v>22891.465958870725</v>
      </c>
      <c r="AG51" s="4">
        <v>22587.332907111424</v>
      </c>
      <c r="AH51" s="4"/>
    </row>
    <row r="54" spans="1:34" s="11" customFormat="1" ht="18" x14ac:dyDescent="0.35">
      <c r="A54" s="12" t="s">
        <v>231</v>
      </c>
      <c r="B54" s="13"/>
      <c r="E54" s="14"/>
    </row>
    <row r="56" spans="1:34" x14ac:dyDescent="0.3">
      <c r="A56" s="8"/>
      <c r="B56" s="8" t="s">
        <v>232</v>
      </c>
      <c r="C56" s="25"/>
      <c r="D56" s="26"/>
      <c r="E56" s="27"/>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4" x14ac:dyDescent="0.3">
      <c r="B57" t="s">
        <v>118</v>
      </c>
      <c r="C57" s="4">
        <v>4399.4560048785734</v>
      </c>
      <c r="D57" s="4">
        <v>4415.4969754183421</v>
      </c>
      <c r="E57" s="15">
        <v>2704.6789336095972</v>
      </c>
      <c r="F57" s="4">
        <v>2547.9989609953759</v>
      </c>
      <c r="G57" s="4">
        <v>2904.4438621751506</v>
      </c>
      <c r="H57" s="4">
        <v>2415.3272702480049</v>
      </c>
      <c r="I57" s="4">
        <v>2386.3957859092593</v>
      </c>
      <c r="J57" s="4">
        <v>2388.1699778760253</v>
      </c>
      <c r="K57" s="4">
        <v>2133.786799218406</v>
      </c>
      <c r="L57" s="4">
        <v>1980.8535695811829</v>
      </c>
      <c r="M57" s="4">
        <v>1967.2582479022606</v>
      </c>
      <c r="N57" s="4">
        <v>1987.5767760744507</v>
      </c>
      <c r="O57" s="4">
        <v>1749.8790411805624</v>
      </c>
      <c r="P57" s="4">
        <v>1920.2872502000807</v>
      </c>
      <c r="Q57" s="4">
        <v>1786.4616530194178</v>
      </c>
      <c r="R57" s="4">
        <v>1657.5172620762582</v>
      </c>
      <c r="S57" s="4">
        <v>1450.0104790572818</v>
      </c>
      <c r="T57" s="4">
        <v>1342.8188943863977</v>
      </c>
      <c r="U57" s="4">
        <v>1198.5616294921042</v>
      </c>
      <c r="V57" s="4">
        <v>1099.7629551084401</v>
      </c>
      <c r="W57" s="4">
        <v>1024.3550758150184</v>
      </c>
      <c r="X57" s="4">
        <v>945.55304948958178</v>
      </c>
      <c r="Y57" s="4">
        <v>893.47465325352641</v>
      </c>
      <c r="Z57" s="4">
        <v>851.87911475027602</v>
      </c>
      <c r="AA57" s="4">
        <v>857.37706725293515</v>
      </c>
      <c r="AB57" s="4">
        <v>867.12779451859035</v>
      </c>
      <c r="AC57" s="4">
        <v>873.09614670189239</v>
      </c>
      <c r="AD57" s="4">
        <v>875.48746910573641</v>
      </c>
      <c r="AE57" s="4">
        <v>872.53195996410579</v>
      </c>
      <c r="AF57" s="4">
        <v>875.62187229977997</v>
      </c>
      <c r="AG57" s="4">
        <v>875.62485462000461</v>
      </c>
    </row>
    <row r="58" spans="1:34" x14ac:dyDescent="0.3">
      <c r="B58" t="s">
        <v>119</v>
      </c>
      <c r="C58" s="4">
        <v>957.06043974216846</v>
      </c>
      <c r="D58" s="4">
        <v>982.88837739143855</v>
      </c>
      <c r="E58" s="15">
        <v>419.70941551918895</v>
      </c>
      <c r="F58" s="4">
        <v>257.38134898542648</v>
      </c>
      <c r="G58" s="4">
        <v>224.47621288906157</v>
      </c>
      <c r="H58" s="4">
        <v>205.37762837774744</v>
      </c>
      <c r="I58" s="4">
        <v>201.33278146231987</v>
      </c>
      <c r="J58" s="4">
        <v>199.02148858330293</v>
      </c>
      <c r="K58" s="4">
        <v>192.07810709336036</v>
      </c>
      <c r="L58" s="4">
        <v>197.80292236565219</v>
      </c>
      <c r="M58" s="4">
        <v>138.62032446071066</v>
      </c>
      <c r="N58" s="4">
        <v>136.67504914352048</v>
      </c>
      <c r="O58" s="4">
        <v>130.59654708052767</v>
      </c>
      <c r="P58" s="4">
        <v>131.780037029406</v>
      </c>
      <c r="Q58" s="4">
        <v>128.94995925080275</v>
      </c>
      <c r="R58" s="4">
        <v>126.35394832182624</v>
      </c>
      <c r="S58" s="4">
        <v>121.8367834008227</v>
      </c>
      <c r="T58" s="4">
        <v>118.91871675167499</v>
      </c>
      <c r="U58" s="4">
        <v>115.52279318375327</v>
      </c>
      <c r="V58" s="4">
        <v>113.53160761861523</v>
      </c>
      <c r="W58" s="4">
        <v>110.82466831302895</v>
      </c>
      <c r="X58" s="4">
        <v>107.99102985929289</v>
      </c>
      <c r="Y58" s="4">
        <v>106.23516581683259</v>
      </c>
      <c r="Z58" s="4">
        <v>104.62053681684938</v>
      </c>
      <c r="AA58" s="4">
        <v>102.56786063162576</v>
      </c>
      <c r="AB58" s="4">
        <v>100.14486010318092</v>
      </c>
      <c r="AC58" s="4">
        <v>98.414405225354358</v>
      </c>
      <c r="AD58" s="4">
        <v>96.987013633652509</v>
      </c>
      <c r="AE58" s="4">
        <v>95.77004554475343</v>
      </c>
      <c r="AF58" s="4">
        <v>94.504249066283251</v>
      </c>
      <c r="AG58" s="4">
        <v>93.209348277693493</v>
      </c>
    </row>
    <row r="59" spans="1:34" x14ac:dyDescent="0.3">
      <c r="B59" t="s">
        <v>233</v>
      </c>
      <c r="C59" s="4">
        <v>6492.8800542648742</v>
      </c>
      <c r="D59" s="4">
        <v>6298.1899609575157</v>
      </c>
      <c r="E59" s="15">
        <v>6098.8604481123548</v>
      </c>
      <c r="F59" s="4">
        <v>6068.6188627195497</v>
      </c>
      <c r="G59" s="4">
        <v>5481.7617997334</v>
      </c>
      <c r="H59" s="4">
        <v>5470.642835811821</v>
      </c>
      <c r="I59" s="4">
        <v>5494.23380158687</v>
      </c>
      <c r="J59" s="4">
        <v>5444.6421890608426</v>
      </c>
      <c r="K59" s="4">
        <v>5378.1934040820934</v>
      </c>
      <c r="L59" s="4">
        <v>5285.6616827117568</v>
      </c>
      <c r="M59" s="4">
        <v>4509.7398577995691</v>
      </c>
      <c r="N59" s="4">
        <v>4363.3635366774806</v>
      </c>
      <c r="O59" s="4">
        <v>4204.2099356983363</v>
      </c>
      <c r="P59" s="4">
        <v>4038.1597704153282</v>
      </c>
      <c r="Q59" s="4">
        <v>3891.5631258599424</v>
      </c>
      <c r="R59" s="4">
        <v>3726.9929954469521</v>
      </c>
      <c r="S59" s="4">
        <v>3556.628269496056</v>
      </c>
      <c r="T59" s="4">
        <v>3377.9006737700338</v>
      </c>
      <c r="U59" s="4">
        <v>3374.3366710011878</v>
      </c>
      <c r="V59" s="4">
        <v>3369.0856720442048</v>
      </c>
      <c r="W59" s="4">
        <v>3366.1552983352162</v>
      </c>
      <c r="X59" s="4">
        <v>3358.583689305789</v>
      </c>
      <c r="Y59" s="4">
        <v>3349.3655743927438</v>
      </c>
      <c r="Z59" s="4">
        <v>3341.1990242706479</v>
      </c>
      <c r="AA59" s="4">
        <v>3334.192518297059</v>
      </c>
      <c r="AB59" s="4">
        <v>3323.0779081678029</v>
      </c>
      <c r="AC59" s="4">
        <v>3308.5513566614395</v>
      </c>
      <c r="AD59" s="4">
        <v>3298.5839979335324</v>
      </c>
      <c r="AE59" s="4">
        <v>3284.7047583776393</v>
      </c>
      <c r="AF59" s="4">
        <v>3262.9263074794694</v>
      </c>
      <c r="AG59" s="4">
        <v>3249.4686541432552</v>
      </c>
    </row>
    <row r="60" spans="1:34" x14ac:dyDescent="0.3">
      <c r="B60" t="s">
        <v>121</v>
      </c>
      <c r="C60" s="4">
        <v>4647.3136237900853</v>
      </c>
      <c r="D60" s="4">
        <v>4540.5182132098598</v>
      </c>
      <c r="E60" s="15">
        <v>4516.9333963028475</v>
      </c>
      <c r="F60" s="4">
        <v>4533.3390179211092</v>
      </c>
      <c r="G60" s="4">
        <v>4460.735640935407</v>
      </c>
      <c r="H60" s="4">
        <v>4375.9406318432357</v>
      </c>
      <c r="I60" s="4">
        <v>4306.1558003606606</v>
      </c>
      <c r="J60" s="4">
        <v>4220.5985202777038</v>
      </c>
      <c r="K60" s="4">
        <v>4165.0169516609412</v>
      </c>
      <c r="L60" s="4">
        <v>4105.5114614177382</v>
      </c>
      <c r="M60" s="4">
        <v>4046.329695586528</v>
      </c>
      <c r="N60" s="4">
        <v>4001.373921015324</v>
      </c>
      <c r="O60" s="4">
        <v>3955.1161270758735</v>
      </c>
      <c r="P60" s="4">
        <v>3901.2395787232422</v>
      </c>
      <c r="Q60" s="4">
        <v>3854.6095815830931</v>
      </c>
      <c r="R60" s="4">
        <v>3813.5547450194322</v>
      </c>
      <c r="S60" s="4">
        <v>3764.3892772365898</v>
      </c>
      <c r="T60" s="4">
        <v>3704.7865818355531</v>
      </c>
      <c r="U60" s="4">
        <v>3672.8221168327873</v>
      </c>
      <c r="V60" s="4">
        <v>3638.7010145414852</v>
      </c>
      <c r="W60" s="4">
        <v>3601.6627426130372</v>
      </c>
      <c r="X60" s="4">
        <v>3546.4145001888692</v>
      </c>
      <c r="Y60" s="4">
        <v>3510.2039292707386</v>
      </c>
      <c r="Z60" s="4">
        <v>3471.7237004613626</v>
      </c>
      <c r="AA60" s="4">
        <v>3424.0090818138569</v>
      </c>
      <c r="AB60" s="4">
        <v>3365.5345818777387</v>
      </c>
      <c r="AC60" s="4">
        <v>3319.7643151901129</v>
      </c>
      <c r="AD60" s="4">
        <v>3277.6486554988196</v>
      </c>
      <c r="AE60" s="4">
        <v>3227.6971646356183</v>
      </c>
      <c r="AF60" s="4">
        <v>3175.6177485893204</v>
      </c>
      <c r="AG60" s="4">
        <v>3127.8418320826113</v>
      </c>
    </row>
    <row r="61" spans="1:34" x14ac:dyDescent="0.3">
      <c r="B61" t="s">
        <v>122</v>
      </c>
      <c r="C61" s="4">
        <v>1236.1651847748631</v>
      </c>
      <c r="D61" s="4">
        <v>1148.4695341196659</v>
      </c>
      <c r="E61" s="15">
        <v>1291.4974770303495</v>
      </c>
      <c r="F61" s="4">
        <v>1310.377761894415</v>
      </c>
      <c r="G61" s="4">
        <v>1127.9905542494428</v>
      </c>
      <c r="H61" s="4">
        <v>1119.6098415837303</v>
      </c>
      <c r="I61" s="4">
        <v>935.73335022851256</v>
      </c>
      <c r="J61" s="4">
        <v>927.05345683822895</v>
      </c>
      <c r="K61" s="4">
        <v>906.75612769450163</v>
      </c>
      <c r="L61" s="4">
        <v>919.99707585580097</v>
      </c>
      <c r="M61" s="4">
        <v>757.65285154845344</v>
      </c>
      <c r="N61" s="4">
        <v>750.29942541157845</v>
      </c>
      <c r="O61" s="4">
        <v>733.78478545092628</v>
      </c>
      <c r="P61" s="4">
        <v>735.10563265823203</v>
      </c>
      <c r="Q61" s="4">
        <v>728.09456123616837</v>
      </c>
      <c r="R61" s="4">
        <v>721.94236126545684</v>
      </c>
      <c r="S61" s="4">
        <v>713.38459248630136</v>
      </c>
      <c r="T61" s="4">
        <v>707.8200845536029</v>
      </c>
      <c r="U61" s="4">
        <v>704.11036505727213</v>
      </c>
      <c r="V61" s="4">
        <v>704.16200322671966</v>
      </c>
      <c r="W61" s="4">
        <v>701.65850244613944</v>
      </c>
      <c r="X61" s="4">
        <v>701.11492131975012</v>
      </c>
      <c r="Y61" s="4">
        <v>702.20753525722216</v>
      </c>
      <c r="Z61" s="4">
        <v>703.30191803664127</v>
      </c>
      <c r="AA61" s="4">
        <v>702.80166138735194</v>
      </c>
      <c r="AB61" s="4">
        <v>701.48336998612706</v>
      </c>
      <c r="AC61" s="4">
        <v>701.72534820942883</v>
      </c>
      <c r="AD61" s="4">
        <v>702.69653917583446</v>
      </c>
      <c r="AE61" s="4">
        <v>704.89567716157046</v>
      </c>
      <c r="AF61" s="4">
        <v>705.2566933790647</v>
      </c>
      <c r="AG61" s="4">
        <v>705.08443687086833</v>
      </c>
    </row>
    <row r="62" spans="1:34" x14ac:dyDescent="0.3">
      <c r="B62" t="s">
        <v>114</v>
      </c>
      <c r="C62" s="28">
        <v>17732.875307450562</v>
      </c>
      <c r="D62" s="28">
        <v>17385.563061096822</v>
      </c>
      <c r="E62" s="29">
        <v>15031.679670574336</v>
      </c>
      <c r="F62" s="28">
        <v>14717.715952515877</v>
      </c>
      <c r="G62" s="28">
        <v>14199.408069982463</v>
      </c>
      <c r="H62" s="28">
        <v>13586.898207864539</v>
      </c>
      <c r="I62" s="28">
        <v>13323.851519547623</v>
      </c>
      <c r="J62" s="28">
        <v>13179.485632636104</v>
      </c>
      <c r="K62" s="28">
        <v>12775.831389749303</v>
      </c>
      <c r="L62" s="28">
        <v>12489.826711932132</v>
      </c>
      <c r="M62" s="28">
        <v>11419.600977297521</v>
      </c>
      <c r="N62" s="28">
        <v>11239.288708322354</v>
      </c>
      <c r="O62" s="28">
        <v>10773.586436486225</v>
      </c>
      <c r="P62" s="28">
        <v>10726.572269026288</v>
      </c>
      <c r="Q62" s="28">
        <v>10389.678880949425</v>
      </c>
      <c r="R62" s="28">
        <v>10046.361312129926</v>
      </c>
      <c r="S62" s="28">
        <v>9606.2494016770506</v>
      </c>
      <c r="T62" s="28">
        <v>9252.2449512972617</v>
      </c>
      <c r="U62" s="28">
        <v>9065.3535755671037</v>
      </c>
      <c r="V62" s="28">
        <v>8925.2432525394652</v>
      </c>
      <c r="W62" s="28">
        <v>8804.6562875224408</v>
      </c>
      <c r="X62" s="28">
        <v>8659.6571901632833</v>
      </c>
      <c r="Y62" s="28">
        <v>8561.4868579910635</v>
      </c>
      <c r="Z62" s="28">
        <v>8472.7242943357778</v>
      </c>
      <c r="AA62" s="28">
        <v>8420.9481893828288</v>
      </c>
      <c r="AB62" s="28">
        <v>8357.368514653439</v>
      </c>
      <c r="AC62" s="28">
        <v>8301.5515719882278</v>
      </c>
      <c r="AD62" s="28">
        <v>8251.4036753475757</v>
      </c>
      <c r="AE62" s="28">
        <v>8185.5996056836866</v>
      </c>
      <c r="AF62" s="28">
        <v>8113.926870813918</v>
      </c>
      <c r="AG62" s="28">
        <v>8051.2291259944332</v>
      </c>
    </row>
    <row r="63" spans="1:34" x14ac:dyDescent="0.3">
      <c r="B63" t="s">
        <v>45</v>
      </c>
      <c r="C63" s="4">
        <v>13192.241771054001</v>
      </c>
      <c r="D63" s="4">
        <v>13846.170045214722</v>
      </c>
      <c r="E63" s="15">
        <v>13684.42861894897</v>
      </c>
      <c r="F63" s="4">
        <v>14248.715160233141</v>
      </c>
      <c r="G63" s="4">
        <v>14188.768245222473</v>
      </c>
      <c r="H63" s="4">
        <v>14111.306148853815</v>
      </c>
      <c r="I63" s="4">
        <v>13985.757602194932</v>
      </c>
      <c r="J63" s="4">
        <v>13753.707948170531</v>
      </c>
      <c r="K63" s="4">
        <v>13599.357664095682</v>
      </c>
      <c r="L63" s="4">
        <v>13367.131741693263</v>
      </c>
      <c r="M63" s="4">
        <v>13085.632714585437</v>
      </c>
      <c r="N63" s="4">
        <v>12659.081514281494</v>
      </c>
      <c r="O63" s="4">
        <v>12168.483694706696</v>
      </c>
      <c r="P63" s="4">
        <v>11881.039968583053</v>
      </c>
      <c r="Q63" s="4">
        <v>11359.446756282086</v>
      </c>
      <c r="R63" s="4">
        <v>11009.751637465188</v>
      </c>
      <c r="S63" s="4">
        <v>10478.862817288813</v>
      </c>
      <c r="T63" s="4">
        <v>10144.387304982729</v>
      </c>
      <c r="U63" s="4">
        <v>9640.085681096647</v>
      </c>
      <c r="V63" s="4">
        <v>9219.2474891301299</v>
      </c>
      <c r="W63" s="4">
        <v>8898.22207567029</v>
      </c>
      <c r="X63" s="4">
        <v>8455.3674562171418</v>
      </c>
      <c r="Y63" s="4">
        <v>8084.6221202799197</v>
      </c>
      <c r="Z63" s="4">
        <v>7752.4874996048711</v>
      </c>
      <c r="AA63" s="4">
        <v>7423.8761327472057</v>
      </c>
      <c r="AB63" s="4">
        <v>7121.7151231605267</v>
      </c>
      <c r="AC63" s="4">
        <v>6863.6030822833327</v>
      </c>
      <c r="AD63" s="4">
        <v>6609.6769058582304</v>
      </c>
      <c r="AE63" s="4">
        <v>6381.143172186411</v>
      </c>
      <c r="AF63" s="4">
        <v>6156.6352727608464</v>
      </c>
      <c r="AG63" s="4">
        <v>5957.1804868733971</v>
      </c>
    </row>
    <row r="65" spans="1:33" x14ac:dyDescent="0.3">
      <c r="A65" s="8" t="s">
        <v>234</v>
      </c>
      <c r="B65" s="8"/>
      <c r="C65" s="25"/>
      <c r="D65" s="26"/>
      <c r="E65" s="27"/>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x14ac:dyDescent="0.3">
      <c r="A66" s="30" t="s">
        <v>235</v>
      </c>
      <c r="C66" s="28">
        <v>39563.932013000929</v>
      </c>
      <c r="D66" s="31">
        <v>39638.525040920977</v>
      </c>
      <c r="E66" s="29">
        <v>39126.281256949995</v>
      </c>
      <c r="F66" s="31">
        <v>39325.913286657677</v>
      </c>
      <c r="G66" s="28">
        <v>39199.842840046869</v>
      </c>
      <c r="H66" s="28">
        <v>39124.644980463941</v>
      </c>
      <c r="I66" s="28">
        <v>38868.962582941589</v>
      </c>
      <c r="J66" s="28">
        <v>38887.144398060074</v>
      </c>
      <c r="K66" s="28">
        <v>38905.324187238992</v>
      </c>
      <c r="L66" s="28">
        <v>38890.844500862782</v>
      </c>
      <c r="M66" s="28">
        <v>38668.109484713495</v>
      </c>
      <c r="N66" s="28">
        <v>38645.655828931893</v>
      </c>
      <c r="O66" s="28">
        <v>38615.635332782666</v>
      </c>
      <c r="P66" s="28">
        <v>38577.040472679189</v>
      </c>
      <c r="Q66" s="28">
        <v>38575.240670463914</v>
      </c>
      <c r="R66" s="28">
        <v>38568.852208723838</v>
      </c>
      <c r="S66" s="28">
        <v>38562.397055810143</v>
      </c>
      <c r="T66" s="28">
        <v>38546.387819001102</v>
      </c>
      <c r="U66" s="28">
        <v>38532.332776539675</v>
      </c>
      <c r="V66" s="28">
        <v>38512.30413093917</v>
      </c>
      <c r="W66" s="28">
        <v>38509.056749872863</v>
      </c>
      <c r="X66" s="28">
        <v>38492.571985761606</v>
      </c>
      <c r="Y66" s="28">
        <v>38469.408992750847</v>
      </c>
      <c r="Z66" s="28">
        <v>38439.043407661091</v>
      </c>
      <c r="AA66" s="28">
        <v>38413.309954474498</v>
      </c>
      <c r="AB66" s="28">
        <v>38379.714450788015</v>
      </c>
      <c r="AC66" s="28">
        <v>38349.613341201097</v>
      </c>
      <c r="AD66" s="28">
        <v>38318.458733326624</v>
      </c>
      <c r="AE66" s="28">
        <v>38291.595938880695</v>
      </c>
      <c r="AF66" s="28">
        <v>38239.634640518256</v>
      </c>
      <c r="AG66" s="28">
        <v>38188.335846728318</v>
      </c>
    </row>
    <row r="67" spans="1:33" x14ac:dyDescent="0.3">
      <c r="A67" s="30"/>
      <c r="B67" t="s">
        <v>236</v>
      </c>
      <c r="C67" s="28">
        <v>13283.986955768469</v>
      </c>
      <c r="D67" s="31">
        <v>13559.382897066829</v>
      </c>
      <c r="E67" s="29">
        <v>13411.737710074511</v>
      </c>
      <c r="F67" s="31">
        <v>13732.71359834901</v>
      </c>
      <c r="G67" s="28">
        <v>13680.136516292272</v>
      </c>
      <c r="H67" s="28">
        <v>13652.703646346057</v>
      </c>
      <c r="I67" s="28">
        <v>13657.908288225783</v>
      </c>
      <c r="J67" s="28">
        <v>13665.285106011075</v>
      </c>
      <c r="K67" s="28">
        <v>13671.209782153546</v>
      </c>
      <c r="L67" s="28">
        <v>13670.507770779248</v>
      </c>
      <c r="M67" s="28">
        <v>13678.994446376873</v>
      </c>
      <c r="N67" s="28">
        <v>13685.980112028261</v>
      </c>
      <c r="O67" s="28">
        <v>13692.275055131167</v>
      </c>
      <c r="P67" s="28">
        <v>13690.072103716207</v>
      </c>
      <c r="Q67" s="28">
        <v>13691.701515661829</v>
      </c>
      <c r="R67" s="28">
        <v>13694.236349162093</v>
      </c>
      <c r="S67" s="28">
        <v>13693.007952103788</v>
      </c>
      <c r="T67" s="28">
        <v>13686.003291173491</v>
      </c>
      <c r="U67" s="28">
        <v>13678.928738508177</v>
      </c>
      <c r="V67" s="28">
        <v>13670.106313741861</v>
      </c>
      <c r="W67" s="28">
        <v>13669.399226353675</v>
      </c>
      <c r="X67" s="28">
        <v>13664.242955940992</v>
      </c>
      <c r="Y67" s="28">
        <v>13655.107053111722</v>
      </c>
      <c r="Z67" s="28">
        <v>13641.642863666115</v>
      </c>
      <c r="AA67" s="28">
        <v>13627.104836837338</v>
      </c>
      <c r="AB67" s="28">
        <v>13611.728552830788</v>
      </c>
      <c r="AC67" s="28">
        <v>13598.442839623232</v>
      </c>
      <c r="AD67" s="28">
        <v>13582.476868057161</v>
      </c>
      <c r="AE67" s="28">
        <v>13567.018816072765</v>
      </c>
      <c r="AF67" s="28">
        <v>13540.465654323758</v>
      </c>
      <c r="AG67" s="28">
        <v>13514.300785411364</v>
      </c>
    </row>
    <row r="68" spans="1:33" x14ac:dyDescent="0.3">
      <c r="A68" s="30"/>
      <c r="B68" t="s">
        <v>237</v>
      </c>
      <c r="C68" s="28">
        <v>9134.4730492688086</v>
      </c>
      <c r="D68" s="31">
        <v>9290.3837198374094</v>
      </c>
      <c r="E68" s="29">
        <v>9349.8864478632204</v>
      </c>
      <c r="F68" s="31">
        <v>9516.3590503012183</v>
      </c>
      <c r="G68" s="28">
        <v>9450.3473321449546</v>
      </c>
      <c r="H68" s="28">
        <v>9402.7667674255445</v>
      </c>
      <c r="I68" s="28">
        <v>9378.570193007241</v>
      </c>
      <c r="J68" s="28">
        <v>9356.669377881859</v>
      </c>
      <c r="K68" s="28">
        <v>9334.551154711924</v>
      </c>
      <c r="L68" s="28">
        <v>9308.6691707921855</v>
      </c>
      <c r="M68" s="28">
        <v>9289.9678670771191</v>
      </c>
      <c r="N68" s="28">
        <v>9271.1033164394939</v>
      </c>
      <c r="O68" s="28">
        <v>9252.579268055908</v>
      </c>
      <c r="P68" s="28">
        <v>9229.0888892319672</v>
      </c>
      <c r="Q68" s="28">
        <v>9208.922608611796</v>
      </c>
      <c r="R68" s="28">
        <v>9190.0570093049082</v>
      </c>
      <c r="S68" s="28">
        <v>9169.3213540151373</v>
      </c>
      <c r="T68" s="28">
        <v>9145.3519187794791</v>
      </c>
      <c r="U68" s="28">
        <v>9121.9444626229924</v>
      </c>
      <c r="V68" s="28">
        <v>9097.9487384820859</v>
      </c>
      <c r="W68" s="28">
        <v>9079.8923509049819</v>
      </c>
      <c r="X68" s="28">
        <v>9059.9152354046582</v>
      </c>
      <c r="Y68" s="28">
        <v>9037.7206107130078</v>
      </c>
      <c r="Z68" s="28">
        <v>9013.1112379059141</v>
      </c>
      <c r="AA68" s="28">
        <v>8988.0439931298679</v>
      </c>
      <c r="AB68" s="28">
        <v>8962.9299855719037</v>
      </c>
      <c r="AC68" s="28">
        <v>8939.6231371004305</v>
      </c>
      <c r="AD68" s="28">
        <v>8914.958273552933</v>
      </c>
      <c r="AE68" s="28">
        <v>8891.0079148788318</v>
      </c>
      <c r="AF68" s="28">
        <v>8860.1542975433513</v>
      </c>
      <c r="AG68" s="28">
        <v>8829.9181188802067</v>
      </c>
    </row>
    <row r="69" spans="1:33" x14ac:dyDescent="0.3">
      <c r="A69" s="30"/>
      <c r="B69" t="s">
        <v>49</v>
      </c>
      <c r="C69" s="28">
        <v>2763.9859226048884</v>
      </c>
      <c r="D69" s="31">
        <v>2661.6605975609918</v>
      </c>
      <c r="E69" s="29">
        <v>2421.9264836678217</v>
      </c>
      <c r="F69" s="31">
        <v>2473.5213105211042</v>
      </c>
      <c r="G69" s="28">
        <v>2482.7865032793397</v>
      </c>
      <c r="H69" s="28">
        <v>2491.6218054771739</v>
      </c>
      <c r="I69" s="28">
        <v>2500.0455735949536</v>
      </c>
      <c r="J69" s="28">
        <v>2508.075536167642</v>
      </c>
      <c r="K69" s="28">
        <v>2515.7287991426078</v>
      </c>
      <c r="L69" s="28">
        <v>2523.021853203908</v>
      </c>
      <c r="M69" s="28">
        <v>2529.9705827880166</v>
      </c>
      <c r="N69" s="28">
        <v>2536.5902765414917</v>
      </c>
      <c r="O69" s="28">
        <v>2542.8956389948589</v>
      </c>
      <c r="P69" s="28">
        <v>2548.9008032491383</v>
      </c>
      <c r="Q69" s="28">
        <v>2554.6193444919363</v>
      </c>
      <c r="R69" s="28">
        <v>2560.0642941789847</v>
      </c>
      <c r="S69" s="28">
        <v>2565.2481547344337</v>
      </c>
      <c r="T69" s="28">
        <v>2570.1829146392806</v>
      </c>
      <c r="U69" s="28">
        <v>2574.8800637919926</v>
      </c>
      <c r="V69" s="28">
        <v>2579.3506090388323</v>
      </c>
      <c r="W69" s="28">
        <v>2583.6050897836549</v>
      </c>
      <c r="X69" s="28">
        <v>2587.6535935981046</v>
      </c>
      <c r="Y69" s="28">
        <v>2591.5057717632599</v>
      </c>
      <c r="Z69" s="28">
        <v>2595.1708546829759</v>
      </c>
      <c r="AA69" s="28">
        <v>2598.6576671174307</v>
      </c>
      <c r="AB69" s="28">
        <v>2601.974643192897</v>
      </c>
      <c r="AC69" s="28">
        <v>2605.1298411504595</v>
      </c>
      <c r="AD69" s="28">
        <v>2608.1309578024507</v>
      </c>
      <c r="AE69" s="28">
        <v>2610.9853426707787</v>
      </c>
      <c r="AF69" s="28">
        <v>2613.7000117861353</v>
      </c>
      <c r="AG69" s="28">
        <v>2616.2816611313779</v>
      </c>
    </row>
    <row r="70" spans="1:33" x14ac:dyDescent="0.3">
      <c r="A70" s="30"/>
      <c r="B70" t="s">
        <v>238</v>
      </c>
      <c r="C70" s="28">
        <v>14381.486085358767</v>
      </c>
      <c r="D70" s="31">
        <v>14127.097826455747</v>
      </c>
      <c r="E70" s="29">
        <v>13942.730615344442</v>
      </c>
      <c r="F70" s="31">
        <v>13603.319327486344</v>
      </c>
      <c r="G70" s="28">
        <v>13586.572488330306</v>
      </c>
      <c r="H70" s="28">
        <v>13577.552761215164</v>
      </c>
      <c r="I70" s="28">
        <v>13332.438528113613</v>
      </c>
      <c r="J70" s="28">
        <v>13357.1143779995</v>
      </c>
      <c r="K70" s="28">
        <v>13383.834451230912</v>
      </c>
      <c r="L70" s="28">
        <v>13388.645706087444</v>
      </c>
      <c r="M70" s="28">
        <v>13169.176588471482</v>
      </c>
      <c r="N70" s="28">
        <v>13151.982123922648</v>
      </c>
      <c r="O70" s="28">
        <v>13127.88537060073</v>
      </c>
      <c r="P70" s="28">
        <v>13108.978676481882</v>
      </c>
      <c r="Q70" s="28">
        <v>13119.997201698348</v>
      </c>
      <c r="R70" s="28">
        <v>13124.494556077852</v>
      </c>
      <c r="S70" s="28">
        <v>13134.819594956785</v>
      </c>
      <c r="T70" s="28">
        <v>13144.849694408849</v>
      </c>
      <c r="U70" s="28">
        <v>13156.579511616515</v>
      </c>
      <c r="V70" s="28">
        <v>13164.898469676391</v>
      </c>
      <c r="W70" s="28">
        <v>13176.160082830555</v>
      </c>
      <c r="X70" s="28">
        <v>13180.760200817851</v>
      </c>
      <c r="Y70" s="28">
        <v>13185.075557162862</v>
      </c>
      <c r="Z70" s="28">
        <v>13189.11845140609</v>
      </c>
      <c r="AA70" s="28">
        <v>13199.503457389865</v>
      </c>
      <c r="AB70" s="28">
        <v>13203.081269192429</v>
      </c>
      <c r="AC70" s="28">
        <v>13206.417523326967</v>
      </c>
      <c r="AD70" s="28">
        <v>13212.892633914074</v>
      </c>
      <c r="AE70" s="28">
        <v>13222.583865258319</v>
      </c>
      <c r="AF70" s="28">
        <v>13225.314676865013</v>
      </c>
      <c r="AG70" s="28">
        <v>13227.83528130537</v>
      </c>
    </row>
    <row r="71" spans="1:33" x14ac:dyDescent="0.3">
      <c r="A71" s="30" t="s">
        <v>239</v>
      </c>
      <c r="C71" s="28">
        <v>56.858920819142831</v>
      </c>
      <c r="D71" s="31">
        <v>80.54810972038355</v>
      </c>
      <c r="E71" s="29">
        <v>154.02616743468437</v>
      </c>
      <c r="F71" s="31">
        <v>165.70387662209265</v>
      </c>
      <c r="G71" s="28">
        <v>835.66065435581322</v>
      </c>
      <c r="H71" s="28">
        <v>1316.0438581020089</v>
      </c>
      <c r="I71" s="28">
        <v>1782.6829276444132</v>
      </c>
      <c r="J71" s="28">
        <v>2490.5527398093454</v>
      </c>
      <c r="K71" s="28">
        <v>3015.6579355993035</v>
      </c>
      <c r="L71" s="28">
        <v>3617.7897713801558</v>
      </c>
      <c r="M71" s="28">
        <v>3986.6571699951564</v>
      </c>
      <c r="N71" s="28">
        <v>4457.6997596203673</v>
      </c>
      <c r="O71" s="28">
        <v>5009.5695065143409</v>
      </c>
      <c r="P71" s="28">
        <v>5325.453353098701</v>
      </c>
      <c r="Q71" s="28">
        <v>5976.0821931130522</v>
      </c>
      <c r="R71" s="28">
        <v>6416.795220451866</v>
      </c>
      <c r="S71" s="28">
        <v>7122.9635519727444</v>
      </c>
      <c r="T71" s="28">
        <v>7550.6238854260791</v>
      </c>
      <c r="U71" s="28">
        <v>8209.6172388117684</v>
      </c>
      <c r="V71" s="28">
        <v>8789.5700904374135</v>
      </c>
      <c r="W71" s="28">
        <v>9264.3292368544608</v>
      </c>
      <c r="X71" s="28">
        <v>9854.3401414767832</v>
      </c>
      <c r="Y71" s="28">
        <v>10304.72554675649</v>
      </c>
      <c r="Z71" s="28">
        <v>10789.530126282029</v>
      </c>
      <c r="AA71" s="28">
        <v>11189.575851637357</v>
      </c>
      <c r="AB71" s="28">
        <v>11596.151272918767</v>
      </c>
      <c r="AC71" s="28">
        <v>11964.999269511289</v>
      </c>
      <c r="AD71" s="28">
        <v>12331.894108914496</v>
      </c>
      <c r="AE71" s="28">
        <v>12717.724418995236</v>
      </c>
      <c r="AF71" s="28">
        <v>13041.635223928626</v>
      </c>
      <c r="AG71" s="28">
        <v>13339.662725364087</v>
      </c>
    </row>
    <row r="72" spans="1:33" x14ac:dyDescent="0.3">
      <c r="A72" s="30"/>
      <c r="B72" t="s">
        <v>236</v>
      </c>
      <c r="C72" s="28">
        <v>0</v>
      </c>
      <c r="D72" s="31">
        <v>0</v>
      </c>
      <c r="E72" s="29">
        <v>0</v>
      </c>
      <c r="F72" s="31">
        <v>-109.82174014052725</v>
      </c>
      <c r="G72" s="28">
        <v>-66.473608146829065</v>
      </c>
      <c r="H72" s="28">
        <v>6.2882155121333199</v>
      </c>
      <c r="I72" s="28">
        <v>21.515201512864223</v>
      </c>
      <c r="J72" s="28">
        <v>93.802632245371569</v>
      </c>
      <c r="K72" s="28">
        <v>131.99187595045805</v>
      </c>
      <c r="L72" s="28">
        <v>177.4998315010962</v>
      </c>
      <c r="M72" s="28">
        <v>218.83589229582321</v>
      </c>
      <c r="N72" s="28">
        <v>236.02263133423912</v>
      </c>
      <c r="O72" s="28">
        <v>250.59970687230816</v>
      </c>
      <c r="P72" s="28">
        <v>268.43532278743805</v>
      </c>
      <c r="Q72" s="28">
        <v>280.3812967111553</v>
      </c>
      <c r="R72" s="28">
        <v>291.92220990134956</v>
      </c>
      <c r="S72" s="28">
        <v>311.86047855669676</v>
      </c>
      <c r="T72" s="28">
        <v>326.9751651812312</v>
      </c>
      <c r="U72" s="28">
        <v>337.48052003290104</v>
      </c>
      <c r="V72" s="28">
        <v>350.40802263894329</v>
      </c>
      <c r="W72" s="28">
        <v>363.68611831283852</v>
      </c>
      <c r="X72" s="28">
        <v>382.42548256276677</v>
      </c>
      <c r="Y72" s="28">
        <v>395.47559610169446</v>
      </c>
      <c r="Z72" s="28">
        <v>403.91590746253314</v>
      </c>
      <c r="AA72" s="28">
        <v>414.82613158942695</v>
      </c>
      <c r="AB72" s="28">
        <v>424.41223458217428</v>
      </c>
      <c r="AC72" s="28">
        <v>428.20462954385766</v>
      </c>
      <c r="AD72" s="28">
        <v>426.58083442732459</v>
      </c>
      <c r="AE72" s="28">
        <v>431.17629960599879</v>
      </c>
      <c r="AF72" s="28">
        <v>431.92725763523413</v>
      </c>
      <c r="AG72" s="28">
        <v>437.91753731056269</v>
      </c>
    </row>
    <row r="73" spans="1:33" x14ac:dyDescent="0.3">
      <c r="A73" s="30"/>
      <c r="B73" t="s">
        <v>237</v>
      </c>
      <c r="C73" s="28">
        <v>0</v>
      </c>
      <c r="D73" s="31">
        <v>0</v>
      </c>
      <c r="E73" s="29">
        <v>0</v>
      </c>
      <c r="F73" s="31">
        <v>-2.1965994322818005</v>
      </c>
      <c r="G73" s="28">
        <v>35.793584353432379</v>
      </c>
      <c r="H73" s="28">
        <v>65.709034003883062</v>
      </c>
      <c r="I73" s="28">
        <v>101.7280449339778</v>
      </c>
      <c r="J73" s="28">
        <v>138.27079533486358</v>
      </c>
      <c r="K73" s="28">
        <v>157.96943983205711</v>
      </c>
      <c r="L73" s="28">
        <v>178.42840404554772</v>
      </c>
      <c r="M73" s="28">
        <v>201.15641514435629</v>
      </c>
      <c r="N73" s="28">
        <v>219.21791480094544</v>
      </c>
      <c r="O73" s="28">
        <v>238.77069649699661</v>
      </c>
      <c r="P73" s="28">
        <v>260.29103781241065</v>
      </c>
      <c r="Q73" s="28">
        <v>279.23489686599714</v>
      </c>
      <c r="R73" s="28">
        <v>296.06466670165537</v>
      </c>
      <c r="S73" s="28">
        <v>319.91679168367955</v>
      </c>
      <c r="T73" s="28">
        <v>342.69085711959633</v>
      </c>
      <c r="U73" s="28">
        <v>360.92609584871389</v>
      </c>
      <c r="V73" s="28">
        <v>376.6753578351163</v>
      </c>
      <c r="W73" s="28">
        <v>397.4049017384732</v>
      </c>
      <c r="X73" s="28">
        <v>421.82636968654697</v>
      </c>
      <c r="Y73" s="28">
        <v>442.14514037010667</v>
      </c>
      <c r="Z73" s="28">
        <v>459.08530133382556</v>
      </c>
      <c r="AA73" s="28">
        <v>475.93205663392473</v>
      </c>
      <c r="AB73" s="28">
        <v>498.07167964038308</v>
      </c>
      <c r="AC73" s="28">
        <v>514.76500141028555</v>
      </c>
      <c r="AD73" s="28">
        <v>528.16099218445743</v>
      </c>
      <c r="AE73" s="28">
        <v>535.40389275803682</v>
      </c>
      <c r="AF73" s="28">
        <v>542.70283862402539</v>
      </c>
      <c r="AG73" s="28">
        <v>555.5073533816103</v>
      </c>
    </row>
    <row r="74" spans="1:33" x14ac:dyDescent="0.3">
      <c r="A74" s="30"/>
      <c r="B74" t="s">
        <v>49</v>
      </c>
      <c r="C74" s="28">
        <v>0</v>
      </c>
      <c r="D74" s="31">
        <v>0</v>
      </c>
      <c r="E74" s="29">
        <v>0</v>
      </c>
      <c r="F74" s="31">
        <v>-9.4479646743448029</v>
      </c>
      <c r="G74" s="28">
        <v>-6.1455798942738511</v>
      </c>
      <c r="H74" s="28">
        <v>1.3994468678051817</v>
      </c>
      <c r="I74" s="28">
        <v>1.2954441091651461</v>
      </c>
      <c r="J74" s="28">
        <v>1.9401661594979487</v>
      </c>
      <c r="K74" s="28">
        <v>2.5789201886209412</v>
      </c>
      <c r="L74" s="28">
        <v>3.2116723958615694</v>
      </c>
      <c r="M74" s="28">
        <v>3.8383890541954315</v>
      </c>
      <c r="N74" s="28">
        <v>4.459036640425893</v>
      </c>
      <c r="O74" s="28">
        <v>5.0735819489691494</v>
      </c>
      <c r="P74" s="28">
        <v>5.6819921906035233</v>
      </c>
      <c r="Q74" s="28">
        <v>6.2842350774981242</v>
      </c>
      <c r="R74" s="28">
        <v>6.8802788957441408</v>
      </c>
      <c r="S74" s="28">
        <v>7.4700925665433715</v>
      </c>
      <c r="T74" s="28">
        <v>8.053645697144475</v>
      </c>
      <c r="U74" s="28">
        <v>7.9858459005731675</v>
      </c>
      <c r="V74" s="28">
        <v>7.9187385461555095</v>
      </c>
      <c r="W74" s="28">
        <v>7.8522955169428315</v>
      </c>
      <c r="X74" s="28">
        <v>7.7864895022416931</v>
      </c>
      <c r="Y74" s="28">
        <v>7.7212940109611736</v>
      </c>
      <c r="Z74" s="28">
        <v>7.6566833797151048</v>
      </c>
      <c r="AA74" s="28">
        <v>7.5926327763081645</v>
      </c>
      <c r="AB74" s="28">
        <v>7.5291181991615304</v>
      </c>
      <c r="AC74" s="28">
        <v>7.4661164731996905</v>
      </c>
      <c r="AD74" s="28">
        <v>7.4036052426636161</v>
      </c>
      <c r="AE74" s="28">
        <v>7.341562961328691</v>
      </c>
      <c r="AF74" s="28">
        <v>7.2799688843060721</v>
      </c>
      <c r="AG74" s="28">
        <v>7.2188032070466761</v>
      </c>
    </row>
    <row r="75" spans="1:33" x14ac:dyDescent="0.3">
      <c r="A75" s="30"/>
      <c r="B75" t="s">
        <v>238</v>
      </c>
      <c r="C75" s="28">
        <v>0</v>
      </c>
      <c r="D75" s="31">
        <v>0</v>
      </c>
      <c r="E75" s="29">
        <v>0</v>
      </c>
      <c r="F75" s="31">
        <v>21.441323926370387</v>
      </c>
      <c r="G75" s="28">
        <v>225.6632625508434</v>
      </c>
      <c r="H75" s="28">
        <v>203.80984865055086</v>
      </c>
      <c r="I75" s="28">
        <v>196.78726830160304</v>
      </c>
      <c r="J75" s="28">
        <v>273.59992293518076</v>
      </c>
      <c r="K75" s="28">
        <v>342.47629335232659</v>
      </c>
      <c r="L75" s="28">
        <v>360.73376298460084</v>
      </c>
      <c r="M75" s="28">
        <v>394.35953158511074</v>
      </c>
      <c r="N75" s="28">
        <v>384.61140398287171</v>
      </c>
      <c r="O75" s="28">
        <v>369.89490328819193</v>
      </c>
      <c r="P75" s="28">
        <v>361.40871677835821</v>
      </c>
      <c r="Q75" s="28">
        <v>400.03499274312526</v>
      </c>
      <c r="R75" s="28">
        <v>433.8648851190228</v>
      </c>
      <c r="S75" s="28">
        <v>471.76042035743012</v>
      </c>
      <c r="T75" s="28">
        <v>496.8133010810343</v>
      </c>
      <c r="U75" s="28">
        <v>526.40369844396628</v>
      </c>
      <c r="V75" s="28">
        <v>549.70074282645328</v>
      </c>
      <c r="W75" s="28">
        <v>576.45624523399056</v>
      </c>
      <c r="X75" s="28">
        <v>594.82281176291144</v>
      </c>
      <c r="Y75" s="28">
        <v>614.21017567501622</v>
      </c>
      <c r="Z75" s="28">
        <v>626.64700620738222</v>
      </c>
      <c r="AA75" s="28">
        <v>648.51853324615149</v>
      </c>
      <c r="AB75" s="28">
        <v>662.7929228365756</v>
      </c>
      <c r="AC75" s="28">
        <v>676.93723188622425</v>
      </c>
      <c r="AD75" s="28">
        <v>692.27263829207004</v>
      </c>
      <c r="AE75" s="28">
        <v>711.33828098619779</v>
      </c>
      <c r="AF75" s="28">
        <v>722.56684843941184</v>
      </c>
      <c r="AG75" s="28">
        <v>732.40839491759652</v>
      </c>
    </row>
    <row r="76" spans="1:33" x14ac:dyDescent="0.3">
      <c r="A76" s="30"/>
      <c r="B76" t="s">
        <v>240</v>
      </c>
      <c r="C76" s="28">
        <v>56.858920819142831</v>
      </c>
      <c r="D76" s="31">
        <v>80.54810972038355</v>
      </c>
      <c r="E76" s="29">
        <v>154.02616743468437</v>
      </c>
      <c r="F76" s="31">
        <v>265.72885694287612</v>
      </c>
      <c r="G76" s="28">
        <v>339.14706263754942</v>
      </c>
      <c r="H76" s="28">
        <v>414.31734583589798</v>
      </c>
      <c r="I76" s="28">
        <v>520.04354784156101</v>
      </c>
      <c r="J76" s="28">
        <v>724.81493897556857</v>
      </c>
      <c r="K76" s="28">
        <v>805.59295700699772</v>
      </c>
      <c r="L76" s="28">
        <v>1005.8565747089577</v>
      </c>
      <c r="M76" s="28">
        <v>1265.6866215968234</v>
      </c>
      <c r="N76" s="28">
        <v>1696.9342118146833</v>
      </c>
      <c r="O76" s="28">
        <v>2215.1877790786953</v>
      </c>
      <c r="P76" s="28">
        <v>2481.4707070752656</v>
      </c>
      <c r="Q76" s="28">
        <v>3048.5484006978068</v>
      </c>
      <c r="R76" s="28">
        <v>3412.3404685683595</v>
      </c>
      <c r="S76" s="28">
        <v>4010.9617542526976</v>
      </c>
      <c r="T76" s="28">
        <v>4348.7268618904664</v>
      </c>
      <c r="U76" s="28">
        <v>4922.1318797850208</v>
      </c>
      <c r="V76" s="28">
        <v>5420.733353991619</v>
      </c>
      <c r="W76" s="28">
        <v>5804.617258230106</v>
      </c>
      <c r="X76" s="28">
        <v>6315.2397646810441</v>
      </c>
      <c r="Y76" s="28">
        <v>6692.5423121691056</v>
      </c>
      <c r="Z76" s="28">
        <v>7115.857693289764</v>
      </c>
      <c r="AA76" s="28">
        <v>7438.0422198578299</v>
      </c>
      <c r="AB76" s="28">
        <v>7768.9758061482453</v>
      </c>
      <c r="AC76" s="28">
        <v>8062.0520628429176</v>
      </c>
      <c r="AD76" s="28">
        <v>8367.6825903217887</v>
      </c>
      <c r="AE76" s="28">
        <v>8675.4012822945879</v>
      </c>
      <c r="AF76" s="28">
        <v>8923.6558962746676</v>
      </c>
      <c r="AG76" s="28">
        <v>9150.7736531807332</v>
      </c>
    </row>
    <row r="77" spans="1:33" x14ac:dyDescent="0.3">
      <c r="A77" s="30"/>
      <c r="B77" t="s">
        <v>241</v>
      </c>
      <c r="C77" s="28">
        <v>0</v>
      </c>
      <c r="D77" s="31">
        <v>0</v>
      </c>
      <c r="E77" s="29">
        <v>0</v>
      </c>
      <c r="F77" s="31">
        <v>0</v>
      </c>
      <c r="G77" s="28">
        <v>1.3425995217576201</v>
      </c>
      <c r="H77" s="28">
        <v>11.853300565072061</v>
      </c>
      <c r="I77" s="28">
        <v>22.313420945242115</v>
      </c>
      <c r="J77" s="28">
        <v>32.790950825529535</v>
      </c>
      <c r="K77" s="28">
        <v>43.3817826021766</v>
      </c>
      <c r="L77" s="28">
        <v>54.059525744091957</v>
      </c>
      <c r="M77" s="28">
        <v>64.780320318847089</v>
      </c>
      <c r="N77" s="28">
        <v>78.454561047202333</v>
      </c>
      <c r="O77" s="28">
        <v>92.042838829180255</v>
      </c>
      <c r="P77" s="28">
        <v>110.16557645462444</v>
      </c>
      <c r="Q77" s="28">
        <v>123.59837101747007</v>
      </c>
      <c r="R77" s="28">
        <v>137.72271126573514</v>
      </c>
      <c r="S77" s="28">
        <v>162.99401455569659</v>
      </c>
      <c r="T77" s="28">
        <v>189.36405445660603</v>
      </c>
      <c r="U77" s="28">
        <v>216.68919880059366</v>
      </c>
      <c r="V77" s="28">
        <v>246.13387459912519</v>
      </c>
      <c r="W77" s="28">
        <v>276.31241782210873</v>
      </c>
      <c r="X77" s="28">
        <v>294.23922328127264</v>
      </c>
      <c r="Y77" s="28">
        <v>314.63102842960507</v>
      </c>
      <c r="Z77" s="28">
        <v>338.36753460881027</v>
      </c>
      <c r="AA77" s="28">
        <v>366.6642775337159</v>
      </c>
      <c r="AB77" s="28">
        <v>396.36951151222911</v>
      </c>
      <c r="AC77" s="28">
        <v>437.57422735480304</v>
      </c>
      <c r="AD77" s="28">
        <v>471.79344844619118</v>
      </c>
      <c r="AE77" s="28">
        <v>519.06310038908669</v>
      </c>
      <c r="AF77" s="28">
        <v>575.5024140709811</v>
      </c>
      <c r="AG77" s="28">
        <v>617.83698336653833</v>
      </c>
    </row>
    <row r="78" spans="1:33" x14ac:dyDescent="0.3">
      <c r="A78" s="30"/>
      <c r="B78" t="s">
        <v>242</v>
      </c>
      <c r="C78" s="28">
        <v>0</v>
      </c>
      <c r="D78" s="31">
        <v>0</v>
      </c>
      <c r="E78" s="29">
        <v>0</v>
      </c>
      <c r="F78" s="31">
        <v>0</v>
      </c>
      <c r="G78" s="28">
        <v>306.33333333333331</v>
      </c>
      <c r="H78" s="28">
        <v>612.66666666666663</v>
      </c>
      <c r="I78" s="28">
        <v>919</v>
      </c>
      <c r="J78" s="28">
        <v>1225.3333333333333</v>
      </c>
      <c r="K78" s="28">
        <v>1531.6666666666665</v>
      </c>
      <c r="L78" s="28">
        <v>1837.9999999999998</v>
      </c>
      <c r="M78" s="28">
        <v>1838</v>
      </c>
      <c r="N78" s="28">
        <v>1838</v>
      </c>
      <c r="O78" s="28">
        <v>1838</v>
      </c>
      <c r="P78" s="28">
        <v>1838</v>
      </c>
      <c r="Q78" s="28">
        <v>1838</v>
      </c>
      <c r="R78" s="28">
        <v>1838</v>
      </c>
      <c r="S78" s="28">
        <v>1838</v>
      </c>
      <c r="T78" s="28">
        <v>1838</v>
      </c>
      <c r="U78" s="28">
        <v>1838</v>
      </c>
      <c r="V78" s="28">
        <v>1838</v>
      </c>
      <c r="W78" s="28">
        <v>1838</v>
      </c>
      <c r="X78" s="28">
        <v>1838</v>
      </c>
      <c r="Y78" s="28">
        <v>1838</v>
      </c>
      <c r="Z78" s="28">
        <v>1838</v>
      </c>
      <c r="AA78" s="28">
        <v>1838</v>
      </c>
      <c r="AB78" s="28">
        <v>1838</v>
      </c>
      <c r="AC78" s="28">
        <v>1838</v>
      </c>
      <c r="AD78" s="28">
        <v>1838</v>
      </c>
      <c r="AE78" s="28">
        <v>1838</v>
      </c>
      <c r="AF78" s="28">
        <v>1838</v>
      </c>
      <c r="AG78" s="28">
        <v>1838</v>
      </c>
    </row>
    <row r="79" spans="1:33" x14ac:dyDescent="0.3">
      <c r="A79" s="30" t="s">
        <v>123</v>
      </c>
      <c r="C79" s="28">
        <v>39620.79093382007</v>
      </c>
      <c r="D79" s="31">
        <v>39719.073150641358</v>
      </c>
      <c r="E79" s="29">
        <v>39280.307424384679</v>
      </c>
      <c r="F79" s="31">
        <v>39491.617163279778</v>
      </c>
      <c r="G79" s="28">
        <v>40035.503494402685</v>
      </c>
      <c r="H79" s="28">
        <v>40440.688838565955</v>
      </c>
      <c r="I79" s="28">
        <v>40651.645510586</v>
      </c>
      <c r="J79" s="28">
        <v>41377.697137869429</v>
      </c>
      <c r="K79" s="28">
        <v>41920.982122838293</v>
      </c>
      <c r="L79" s="28">
        <v>42508.63427224294</v>
      </c>
      <c r="M79" s="28">
        <v>42654.766654708648</v>
      </c>
      <c r="N79" s="28">
        <v>43103.355588552266</v>
      </c>
      <c r="O79" s="28">
        <v>43625.204839297017</v>
      </c>
      <c r="P79" s="28">
        <v>43902.493825777885</v>
      </c>
      <c r="Q79" s="28">
        <v>44551.322863576963</v>
      </c>
      <c r="R79" s="28">
        <v>44985.647429175704</v>
      </c>
      <c r="S79" s="28">
        <v>45685.360607782895</v>
      </c>
      <c r="T79" s="28">
        <v>46097.011704427183</v>
      </c>
      <c r="U79" s="28">
        <v>46741.950015351438</v>
      </c>
      <c r="V79" s="28">
        <v>47301.87422137658</v>
      </c>
      <c r="W79" s="28">
        <v>47773.38598672732</v>
      </c>
      <c r="X79" s="28">
        <v>48346.912127238385</v>
      </c>
      <c r="Y79" s="28">
        <v>48774.134539507337</v>
      </c>
      <c r="Z79" s="28">
        <v>49228.573533943119</v>
      </c>
      <c r="AA79" s="28">
        <v>49602.885806111859</v>
      </c>
      <c r="AB79" s="28">
        <v>49975.865723706782</v>
      </c>
      <c r="AC79" s="28">
        <v>50314.612610712378</v>
      </c>
      <c r="AD79" s="28">
        <v>50650.352842241118</v>
      </c>
      <c r="AE79" s="28">
        <v>51009.320357875935</v>
      </c>
      <c r="AF79" s="28">
        <v>51281.269864446884</v>
      </c>
      <c r="AG79" s="28">
        <v>51527.998572092401</v>
      </c>
    </row>
    <row r="80" spans="1:33" x14ac:dyDescent="0.3">
      <c r="A80" s="30"/>
      <c r="B80" s="32" t="s">
        <v>243</v>
      </c>
      <c r="C80" s="33">
        <v>0</v>
      </c>
      <c r="D80" s="34">
        <v>0</v>
      </c>
      <c r="E80" s="35">
        <v>0</v>
      </c>
      <c r="F80" s="34">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row>
    <row r="81" spans="1:33" x14ac:dyDescent="0.3">
      <c r="A81" s="30"/>
    </row>
    <row r="82" spans="1:33" x14ac:dyDescent="0.3">
      <c r="A82" s="8" t="s">
        <v>244</v>
      </c>
      <c r="B82" s="8"/>
      <c r="C82" s="25"/>
      <c r="D82" s="26"/>
      <c r="E82" s="27"/>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3" x14ac:dyDescent="0.3">
      <c r="A83" s="36" t="s">
        <v>245</v>
      </c>
      <c r="B83" t="s">
        <v>246</v>
      </c>
      <c r="C83" s="28">
        <v>24023.925472948402</v>
      </c>
      <c r="D83" s="31">
        <v>23992.385725084052</v>
      </c>
      <c r="E83" s="29">
        <v>26013.444019127881</v>
      </c>
      <c r="F83" s="31">
        <v>26309.682389303744</v>
      </c>
      <c r="G83" s="28">
        <v>24049.40302063393</v>
      </c>
      <c r="H83" s="28">
        <v>24049.40302063393</v>
      </c>
      <c r="I83" s="28">
        <v>24049.40302063393</v>
      </c>
      <c r="J83" s="28">
        <v>24049.40302063393</v>
      </c>
      <c r="K83" s="28">
        <v>24049.404063338701</v>
      </c>
      <c r="L83" s="28">
        <v>24063.786024639499</v>
      </c>
      <c r="M83" s="28">
        <v>24063.787261507565</v>
      </c>
      <c r="N83" s="28">
        <v>24063.788440841236</v>
      </c>
      <c r="O83" s="28">
        <v>24063.790072725755</v>
      </c>
      <c r="P83" s="28">
        <v>24063.791161653538</v>
      </c>
      <c r="Q83" s="28">
        <v>24063.792232274864</v>
      </c>
      <c r="R83" s="28">
        <v>24063.793279544243</v>
      </c>
      <c r="S83" s="28">
        <v>24063.79480804774</v>
      </c>
      <c r="T83" s="28">
        <v>24069.51895136145</v>
      </c>
      <c r="U83" s="28">
        <v>24078.092228498717</v>
      </c>
      <c r="V83" s="28">
        <v>24084.429612516207</v>
      </c>
      <c r="W83" s="28">
        <v>24088.595570764286</v>
      </c>
      <c r="X83" s="28">
        <v>24094.1690959357</v>
      </c>
      <c r="Y83" s="28">
        <v>24098.061313140639</v>
      </c>
      <c r="Z83" s="28">
        <v>24100.35417573751</v>
      </c>
      <c r="AA83" s="28">
        <v>24101.403720982657</v>
      </c>
      <c r="AB83" s="28">
        <v>24101.712918775527</v>
      </c>
      <c r="AC83" s="28">
        <v>24101.71374514719</v>
      </c>
      <c r="AD83" s="28">
        <v>24101.714535520125</v>
      </c>
      <c r="AE83" s="28">
        <v>24101.715290681052</v>
      </c>
      <c r="AF83" s="28">
        <v>24101.716011146218</v>
      </c>
      <c r="AG83" s="28">
        <v>24101.716697388514</v>
      </c>
    </row>
    <row r="84" spans="1:33" x14ac:dyDescent="0.3">
      <c r="A84" s="30"/>
      <c r="B84" t="s">
        <v>247</v>
      </c>
      <c r="C84" s="28">
        <v>7778.0811815964398</v>
      </c>
      <c r="D84" s="31">
        <v>7917.7939017710796</v>
      </c>
      <c r="E84" s="29">
        <v>7983.5896186215496</v>
      </c>
      <c r="F84" s="31">
        <v>7708.993259657399</v>
      </c>
      <c r="G84" s="28">
        <v>8247.2704886849115</v>
      </c>
      <c r="H84" s="28">
        <v>9488.0091243245697</v>
      </c>
      <c r="I84" s="28">
        <v>10356.7712596574</v>
      </c>
      <c r="J84" s="28">
        <v>10356.7712596574</v>
      </c>
      <c r="K84" s="28">
        <v>10356.773431403373</v>
      </c>
      <c r="L84" s="28">
        <v>10385.430876212531</v>
      </c>
      <c r="M84" s="28">
        <v>10385.434463189906</v>
      </c>
      <c r="N84" s="28">
        <v>10385.437798979608</v>
      </c>
      <c r="O84" s="28">
        <v>10385.441516114695</v>
      </c>
      <c r="P84" s="28">
        <v>10385.443952651542</v>
      </c>
      <c r="Q84" s="28">
        <v>10385.446277371409</v>
      </c>
      <c r="R84" s="28">
        <v>10385.448477884407</v>
      </c>
      <c r="S84" s="28">
        <v>10385.451570366871</v>
      </c>
      <c r="T84" s="28">
        <v>10396.604503915709</v>
      </c>
      <c r="U84" s="28">
        <v>10415.538056105665</v>
      </c>
      <c r="V84" s="28">
        <v>10431.66960828596</v>
      </c>
      <c r="W84" s="28">
        <v>10442.601386591217</v>
      </c>
      <c r="X84" s="28">
        <v>10457.331465870051</v>
      </c>
      <c r="Y84" s="28">
        <v>10467.797852736318</v>
      </c>
      <c r="Z84" s="28">
        <v>10473.981967682019</v>
      </c>
      <c r="AA84" s="28">
        <v>10476.782275931717</v>
      </c>
      <c r="AB84" s="28">
        <v>10477.589124155589</v>
      </c>
      <c r="AC84" s="28">
        <v>10477.591214391188</v>
      </c>
      <c r="AD84" s="28">
        <v>10477.593139136432</v>
      </c>
      <c r="AE84" s="28">
        <v>10477.594902369576</v>
      </c>
      <c r="AF84" s="28">
        <v>10477.596506845275</v>
      </c>
      <c r="AG84" s="28">
        <v>10477.597955140252</v>
      </c>
    </row>
    <row r="85" spans="1:33" x14ac:dyDescent="0.3">
      <c r="A85" s="30"/>
      <c r="B85" t="s">
        <v>248</v>
      </c>
      <c r="C85" s="28">
        <v>2282.2129960058091</v>
      </c>
      <c r="D85" s="31">
        <v>2616.2910358610711</v>
      </c>
      <c r="E85" s="29">
        <v>2836.8570418875529</v>
      </c>
      <c r="F85" s="31">
        <v>3196.2109408263641</v>
      </c>
      <c r="G85" s="28">
        <v>3865.4158946444368</v>
      </c>
      <c r="H85" s="28">
        <v>3993.8454697545658</v>
      </c>
      <c r="I85" s="28">
        <v>4103.2204697545658</v>
      </c>
      <c r="J85" s="28">
        <v>4518.8454697545658</v>
      </c>
      <c r="K85" s="28">
        <v>4518.848638614304</v>
      </c>
      <c r="L85" s="28">
        <v>4640.2738895083166</v>
      </c>
      <c r="M85" s="28">
        <v>4640.2940750820107</v>
      </c>
      <c r="N85" s="28">
        <v>4640.3182462367968</v>
      </c>
      <c r="O85" s="28">
        <v>4640.3614555192016</v>
      </c>
      <c r="P85" s="28">
        <v>4640.3907115346919</v>
      </c>
      <c r="Q85" s="28">
        <v>4640.4201944457309</v>
      </c>
      <c r="R85" s="28">
        <v>4640.4498010694188</v>
      </c>
      <c r="S85" s="28">
        <v>4640.4942715384541</v>
      </c>
      <c r="T85" s="28">
        <v>4811.6493991179696</v>
      </c>
      <c r="U85" s="28">
        <v>5090.5693002058979</v>
      </c>
      <c r="V85" s="28">
        <v>5309.3229589682342</v>
      </c>
      <c r="W85" s="28">
        <v>5450.7712062565543</v>
      </c>
      <c r="X85" s="28">
        <v>5639.9651657254326</v>
      </c>
      <c r="Y85" s="28">
        <v>5771.0898465844693</v>
      </c>
      <c r="Z85" s="28">
        <v>5848.5498235567366</v>
      </c>
      <c r="AA85" s="28">
        <v>5884.4685055567088</v>
      </c>
      <c r="AB85" s="28">
        <v>5895.2726712041722</v>
      </c>
      <c r="AC85" s="28">
        <v>5895.3023100242153</v>
      </c>
      <c r="AD85" s="28">
        <v>5895.3314979739425</v>
      </c>
      <c r="AE85" s="28">
        <v>5895.3602389129701</v>
      </c>
      <c r="AF85" s="28">
        <v>5895.3885321588132</v>
      </c>
      <c r="AG85" s="28">
        <v>5895.4163760424244</v>
      </c>
    </row>
    <row r="86" spans="1:33" x14ac:dyDescent="0.3">
      <c r="A86" s="30"/>
      <c r="B86" t="s">
        <v>249</v>
      </c>
      <c r="C86" s="28">
        <v>0</v>
      </c>
      <c r="D86" s="31">
        <v>0</v>
      </c>
      <c r="E86" s="29">
        <v>0</v>
      </c>
      <c r="F86" s="31">
        <v>0</v>
      </c>
      <c r="G86" s="28">
        <v>0</v>
      </c>
      <c r="H86" s="28">
        <v>0</v>
      </c>
      <c r="I86" s="28">
        <v>0</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c r="AF86" s="28">
        <v>0</v>
      </c>
      <c r="AG86" s="28">
        <v>0</v>
      </c>
    </row>
    <row r="87" spans="1:33" x14ac:dyDescent="0.3">
      <c r="A87" s="30"/>
      <c r="B87" t="s">
        <v>250</v>
      </c>
      <c r="C87" s="28">
        <v>159.36280721696431</v>
      </c>
      <c r="D87" s="31">
        <v>208.08555525090409</v>
      </c>
      <c r="E87" s="29">
        <v>281.47428596401403</v>
      </c>
      <c r="F87" s="31">
        <v>366.64739340893817</v>
      </c>
      <c r="G87" s="28">
        <v>425.26771731758504</v>
      </c>
      <c r="H87" s="28">
        <v>482.49575091572802</v>
      </c>
      <c r="I87" s="28">
        <v>538.43667736983878</v>
      </c>
      <c r="J87" s="28">
        <v>594.60748127827196</v>
      </c>
      <c r="K87" s="28">
        <v>651.00302821847185</v>
      </c>
      <c r="L87" s="28">
        <v>707.60258870472637</v>
      </c>
      <c r="M87" s="28">
        <v>764.43297869814558</v>
      </c>
      <c r="N87" s="28">
        <v>821.48902362190847</v>
      </c>
      <c r="O87" s="28">
        <v>878.76800592777056</v>
      </c>
      <c r="P87" s="28">
        <v>936.24341603528273</v>
      </c>
      <c r="Q87" s="28">
        <v>993.92627984601518</v>
      </c>
      <c r="R87" s="28">
        <v>1051.8188088606357</v>
      </c>
      <c r="S87" s="28">
        <v>1109.9088825815277</v>
      </c>
      <c r="T87" s="28">
        <v>1168.178089129842</v>
      </c>
      <c r="U87" s="28">
        <v>1226.6256100541682</v>
      </c>
      <c r="V87" s="28">
        <v>1285.2454396821711</v>
      </c>
      <c r="W87" s="28">
        <v>1344.0624092675871</v>
      </c>
      <c r="X87" s="28">
        <v>1403.0624255838634</v>
      </c>
      <c r="Y87" s="28">
        <v>1462.2318846356766</v>
      </c>
      <c r="Z87" s="28">
        <v>1521.5563319235689</v>
      </c>
      <c r="AA87" s="28">
        <v>1581.0314196951499</v>
      </c>
      <c r="AB87" s="28">
        <v>1640.6547092916221</v>
      </c>
      <c r="AC87" s="28">
        <v>1700.4326082457762</v>
      </c>
      <c r="AD87" s="28">
        <v>1760.3562496294744</v>
      </c>
      <c r="AE87" s="28">
        <v>1820.4269534624814</v>
      </c>
      <c r="AF87" s="28">
        <v>1880.6087733427005</v>
      </c>
      <c r="AG87" s="28">
        <v>1940.9010174663579</v>
      </c>
    </row>
    <row r="88" spans="1:33" x14ac:dyDescent="0.3">
      <c r="A88" s="30"/>
      <c r="B88" t="s">
        <v>251</v>
      </c>
      <c r="C88" s="28">
        <v>0</v>
      </c>
      <c r="D88" s="31">
        <v>0</v>
      </c>
      <c r="E88" s="29">
        <v>0</v>
      </c>
      <c r="F88" s="31">
        <v>0</v>
      </c>
      <c r="G88" s="28">
        <v>111.05651355506691</v>
      </c>
      <c r="H88" s="28">
        <v>404.61569809371758</v>
      </c>
      <c r="I88" s="28">
        <v>543.1306210910551</v>
      </c>
      <c r="J88" s="28">
        <v>545.11021670395371</v>
      </c>
      <c r="K88" s="28">
        <v>545.19149339347382</v>
      </c>
      <c r="L88" s="28">
        <v>1320.3658067112765</v>
      </c>
      <c r="M88" s="28">
        <v>1320.3992372921437</v>
      </c>
      <c r="N88" s="28">
        <v>1320.4289910139858</v>
      </c>
      <c r="O88" s="28">
        <v>1320.4680927119744</v>
      </c>
      <c r="P88" s="28">
        <v>1320.4937512318552</v>
      </c>
      <c r="Q88" s="28">
        <v>1320.5193129796246</v>
      </c>
      <c r="R88" s="28">
        <v>1320.5448985735604</v>
      </c>
      <c r="S88" s="28">
        <v>1320.5834671185635</v>
      </c>
      <c r="T88" s="28">
        <v>1469.8154150300452</v>
      </c>
      <c r="U88" s="28">
        <v>1695.4358676962358</v>
      </c>
      <c r="V88" s="28">
        <v>1853.3563245151606</v>
      </c>
      <c r="W88" s="28">
        <v>1956.4112981952078</v>
      </c>
      <c r="X88" s="28">
        <v>2099.4051353493642</v>
      </c>
      <c r="Y88" s="28">
        <v>2199.2463153991753</v>
      </c>
      <c r="Z88" s="28">
        <v>2260.0204404111932</v>
      </c>
      <c r="AA88" s="28">
        <v>2289.7597245977727</v>
      </c>
      <c r="AB88" s="28">
        <v>2298.8798815104446</v>
      </c>
      <c r="AC88" s="28">
        <v>2298.9057660831386</v>
      </c>
      <c r="AD88" s="28">
        <v>2298.9323030152314</v>
      </c>
      <c r="AE88" s="28">
        <v>2298.9594836821316</v>
      </c>
      <c r="AF88" s="28">
        <v>2298.9873054954214</v>
      </c>
      <c r="AG88" s="28">
        <v>2299.0157670745357</v>
      </c>
    </row>
    <row r="89" spans="1:33" x14ac:dyDescent="0.3">
      <c r="A89" s="30"/>
      <c r="B89" t="s">
        <v>252</v>
      </c>
      <c r="C89" s="28">
        <v>209.88888570849872</v>
      </c>
      <c r="D89" s="31">
        <v>203.0858135613006</v>
      </c>
      <c r="E89" s="29">
        <v>204.00514760999897</v>
      </c>
      <c r="F89" s="31">
        <v>182.89586075622765</v>
      </c>
      <c r="G89" s="28">
        <v>182.89586075622765</v>
      </c>
      <c r="H89" s="28">
        <v>182.89586075622765</v>
      </c>
      <c r="I89" s="28">
        <v>182.89586075622765</v>
      </c>
      <c r="J89" s="28">
        <v>182.89586075622765</v>
      </c>
      <c r="K89" s="28">
        <v>182.89586075622765</v>
      </c>
      <c r="L89" s="28">
        <v>773.80495166531853</v>
      </c>
      <c r="M89" s="28">
        <v>773.80495166531853</v>
      </c>
      <c r="N89" s="28">
        <v>773.80495166531864</v>
      </c>
      <c r="O89" s="28">
        <v>773.80495166531853</v>
      </c>
      <c r="P89" s="28">
        <v>773.80495166531864</v>
      </c>
      <c r="Q89" s="28">
        <v>773.80495166531864</v>
      </c>
      <c r="R89" s="28">
        <v>773.80495166531853</v>
      </c>
      <c r="S89" s="28">
        <v>773.80495166531853</v>
      </c>
      <c r="T89" s="28">
        <v>773.80495166531853</v>
      </c>
      <c r="U89" s="28">
        <v>773.80495166531853</v>
      </c>
      <c r="V89" s="28">
        <v>773.80495166531853</v>
      </c>
      <c r="W89" s="28">
        <v>773.80495166531853</v>
      </c>
      <c r="X89" s="28">
        <v>773.80495166531853</v>
      </c>
      <c r="Y89" s="28">
        <v>773.80495166531864</v>
      </c>
      <c r="Z89" s="28">
        <v>773.80495166531853</v>
      </c>
      <c r="AA89" s="28">
        <v>773.80495166531864</v>
      </c>
      <c r="AB89" s="28">
        <v>773.80495166531853</v>
      </c>
      <c r="AC89" s="28">
        <v>773.80495166531864</v>
      </c>
      <c r="AD89" s="28">
        <v>773.80495166531853</v>
      </c>
      <c r="AE89" s="28">
        <v>773.80495166531853</v>
      </c>
      <c r="AF89" s="28">
        <v>773.80495166531853</v>
      </c>
      <c r="AG89" s="28">
        <v>773.80495166531853</v>
      </c>
    </row>
    <row r="90" spans="1:33" x14ac:dyDescent="0.3">
      <c r="A90" s="30"/>
      <c r="B90" t="s">
        <v>253</v>
      </c>
      <c r="C90" s="28">
        <v>12.798058359087143</v>
      </c>
      <c r="D90" s="31">
        <v>25.566400689974863</v>
      </c>
      <c r="E90" s="29">
        <v>6.79836075425969</v>
      </c>
      <c r="F90" s="31">
        <v>4.4769927705088328</v>
      </c>
      <c r="G90" s="28">
        <v>10</v>
      </c>
      <c r="H90" s="28">
        <v>10</v>
      </c>
      <c r="I90" s="28">
        <v>10</v>
      </c>
      <c r="J90" s="28">
        <v>10</v>
      </c>
      <c r="K90" s="28">
        <v>10</v>
      </c>
      <c r="L90" s="28">
        <v>10</v>
      </c>
      <c r="M90" s="28">
        <v>10</v>
      </c>
      <c r="N90" s="28">
        <v>10</v>
      </c>
      <c r="O90" s="28">
        <v>10</v>
      </c>
      <c r="P90" s="28">
        <v>10</v>
      </c>
      <c r="Q90" s="28">
        <v>10</v>
      </c>
      <c r="R90" s="28">
        <v>10</v>
      </c>
      <c r="S90" s="28">
        <v>10</v>
      </c>
      <c r="T90" s="28">
        <v>10</v>
      </c>
      <c r="U90" s="28">
        <v>10</v>
      </c>
      <c r="V90" s="28">
        <v>10</v>
      </c>
      <c r="W90" s="28">
        <v>10</v>
      </c>
      <c r="X90" s="28">
        <v>10</v>
      </c>
      <c r="Y90" s="28">
        <v>10</v>
      </c>
      <c r="Z90" s="28">
        <v>10</v>
      </c>
      <c r="AA90" s="28">
        <v>10</v>
      </c>
      <c r="AB90" s="28">
        <v>10</v>
      </c>
      <c r="AC90" s="28">
        <v>10</v>
      </c>
      <c r="AD90" s="28">
        <v>10</v>
      </c>
      <c r="AE90" s="28">
        <v>10</v>
      </c>
      <c r="AF90" s="28">
        <v>10</v>
      </c>
      <c r="AG90" s="28">
        <v>10</v>
      </c>
    </row>
    <row r="91" spans="1:33" x14ac:dyDescent="0.3">
      <c r="A91" s="30"/>
      <c r="B91" t="s">
        <v>254</v>
      </c>
      <c r="C91" s="28">
        <v>1575.5341689115473</v>
      </c>
      <c r="D91" s="31">
        <v>2376.7824131594821</v>
      </c>
      <c r="E91" s="29">
        <v>671.81600594598012</v>
      </c>
      <c r="F91" s="31">
        <v>449.89858841247087</v>
      </c>
      <c r="G91" s="28">
        <v>521.42301040945142</v>
      </c>
      <c r="H91" s="28">
        <v>547.04375914191996</v>
      </c>
      <c r="I91" s="28">
        <v>593.35680961126775</v>
      </c>
      <c r="J91" s="28">
        <v>636.01991503267789</v>
      </c>
      <c r="K91" s="28">
        <v>715.08291320928754</v>
      </c>
      <c r="L91" s="28">
        <v>158.90447342097696</v>
      </c>
      <c r="M91" s="28">
        <v>228.97074581283891</v>
      </c>
      <c r="N91" s="28">
        <v>254.94103855738877</v>
      </c>
      <c r="O91" s="28">
        <v>90.385979119327658</v>
      </c>
      <c r="P91" s="28">
        <v>61.504578755383022</v>
      </c>
      <c r="Q91" s="28">
        <v>43.606385859255056</v>
      </c>
      <c r="R91" s="28">
        <v>48.204084821641686</v>
      </c>
      <c r="S91" s="28">
        <v>25.279434862122116</v>
      </c>
      <c r="T91" s="28">
        <v>-75.459377307540876</v>
      </c>
      <c r="U91" s="28">
        <v>-137.36609642228677</v>
      </c>
      <c r="V91" s="28">
        <v>-191.60890053258413</v>
      </c>
      <c r="W91" s="28">
        <v>-240.51882330733827</v>
      </c>
      <c r="X91" s="28">
        <v>-273.89871716228004</v>
      </c>
      <c r="Y91" s="28">
        <v>-291.67475785863354</v>
      </c>
      <c r="Z91" s="28">
        <v>-231.10139191047176</v>
      </c>
      <c r="AA91" s="28">
        <v>-189.60710493131876</v>
      </c>
      <c r="AB91" s="28">
        <v>-160.06975376615463</v>
      </c>
      <c r="AC91" s="28">
        <v>-89.33695207282932</v>
      </c>
      <c r="AD91" s="28">
        <v>-78.949961464976127</v>
      </c>
      <c r="AE91" s="28">
        <v>-70.433323844966253</v>
      </c>
      <c r="AF91" s="28">
        <v>-60.615239532934538</v>
      </c>
      <c r="AG91" s="28">
        <v>-47.282138821901981</v>
      </c>
    </row>
    <row r="92" spans="1:33" x14ac:dyDescent="0.3">
      <c r="A92" s="30"/>
      <c r="B92" t="s">
        <v>255</v>
      </c>
      <c r="C92" s="28">
        <v>5060.6589645436898</v>
      </c>
      <c r="D92" s="31">
        <v>3799.7843484925129</v>
      </c>
      <c r="E92" s="29">
        <v>3520.6272751640336</v>
      </c>
      <c r="F92" s="31">
        <v>3432.9858963486067</v>
      </c>
      <c r="G92" s="28">
        <v>4890.4749783189054</v>
      </c>
      <c r="H92" s="28">
        <v>3659.3131489820912</v>
      </c>
      <c r="I92" s="28">
        <v>3515.0304714712702</v>
      </c>
      <c r="J92" s="28">
        <v>3428.1593494119129</v>
      </c>
      <c r="K92" s="28">
        <v>3704.2574586007813</v>
      </c>
      <c r="L92" s="28">
        <v>3934.5499563792832</v>
      </c>
      <c r="M92" s="28">
        <v>3836.1102514891063</v>
      </c>
      <c r="N92" s="28">
        <v>3796.4227591943459</v>
      </c>
      <c r="O92" s="28">
        <v>3412.8573491189545</v>
      </c>
      <c r="P92" s="28">
        <v>3342.1804130452747</v>
      </c>
      <c r="Q92" s="28">
        <v>3292.9253547392682</v>
      </c>
      <c r="R92" s="28">
        <v>3302.715698296231</v>
      </c>
      <c r="S92" s="28">
        <v>3235.6376002909719</v>
      </c>
      <c r="T92" s="28">
        <v>2944.2507984159497</v>
      </c>
      <c r="U92" s="28">
        <v>2720.4496355049146</v>
      </c>
      <c r="V92" s="28">
        <v>2504.2218074113198</v>
      </c>
      <c r="W92" s="28">
        <v>2352.6952769133645</v>
      </c>
      <c r="X92" s="28">
        <v>2214.9351112554759</v>
      </c>
      <c r="Y92" s="28">
        <v>2048.8801611568879</v>
      </c>
      <c r="Z92" s="28">
        <v>1832.2477217139176</v>
      </c>
      <c r="AA92" s="28">
        <v>1651.2154101503579</v>
      </c>
      <c r="AB92" s="28">
        <v>1502.6609262938537</v>
      </c>
      <c r="AC92" s="28">
        <v>1340.228898068093</v>
      </c>
      <c r="AD92" s="28">
        <v>1248.5455278994687</v>
      </c>
      <c r="AE92" s="28">
        <v>1178.6387773900703</v>
      </c>
      <c r="AF92" s="28">
        <v>1130.113663993332</v>
      </c>
      <c r="AG92" s="28">
        <v>1098.9674210507965</v>
      </c>
    </row>
    <row r="93" spans="1:33" x14ac:dyDescent="0.3">
      <c r="A93" t="s">
        <v>256</v>
      </c>
      <c r="B93" t="s">
        <v>247</v>
      </c>
      <c r="C93" s="28">
        <v>55.489250000000538</v>
      </c>
      <c r="D93" s="31">
        <v>50.499250000000757</v>
      </c>
      <c r="E93" s="29">
        <v>49.127999999990607</v>
      </c>
      <c r="F93" s="31">
        <v>49.127999999990607</v>
      </c>
      <c r="G93" s="28">
        <v>49.127999999990607</v>
      </c>
      <c r="H93" s="28">
        <v>49.127999999990607</v>
      </c>
      <c r="I93" s="28">
        <v>49.127999999990607</v>
      </c>
      <c r="J93" s="28">
        <v>49.127999999990607</v>
      </c>
      <c r="K93" s="28">
        <v>49.127999999990607</v>
      </c>
      <c r="L93" s="28">
        <v>49.127999999990607</v>
      </c>
      <c r="M93" s="28">
        <v>49.127999999990607</v>
      </c>
      <c r="N93" s="28">
        <v>49.127999999990607</v>
      </c>
      <c r="O93" s="28">
        <v>49.127999999990607</v>
      </c>
      <c r="P93" s="28">
        <v>49.127999999990607</v>
      </c>
      <c r="Q93" s="28">
        <v>49.127999999990607</v>
      </c>
      <c r="R93" s="28">
        <v>49.127999999990607</v>
      </c>
      <c r="S93" s="28">
        <v>49.127999999990607</v>
      </c>
      <c r="T93" s="28">
        <v>49.127999999990607</v>
      </c>
      <c r="U93" s="28">
        <v>49.127999999990607</v>
      </c>
      <c r="V93" s="28">
        <v>49.127999999990607</v>
      </c>
      <c r="W93" s="28">
        <v>49.127999999990607</v>
      </c>
      <c r="X93" s="28">
        <v>49.127999999990607</v>
      </c>
      <c r="Y93" s="28">
        <v>49.127999999990607</v>
      </c>
      <c r="Z93" s="28">
        <v>49.127999999990607</v>
      </c>
      <c r="AA93" s="28">
        <v>49.127999999990607</v>
      </c>
      <c r="AB93" s="28">
        <v>49.127999999990607</v>
      </c>
      <c r="AC93" s="28">
        <v>49.127999999990607</v>
      </c>
      <c r="AD93" s="28">
        <v>49.127999999990607</v>
      </c>
      <c r="AE93" s="28">
        <v>49.127999999990607</v>
      </c>
      <c r="AF93" s="28">
        <v>49.127999999990607</v>
      </c>
      <c r="AG93" s="28">
        <v>49.127999999990607</v>
      </c>
    </row>
    <row r="94" spans="1:33" x14ac:dyDescent="0.3">
      <c r="A94" s="30"/>
      <c r="B94" t="s">
        <v>257</v>
      </c>
      <c r="C94" s="28">
        <v>61.493674978642986</v>
      </c>
      <c r="D94" s="31">
        <v>62.344778345798005</v>
      </c>
      <c r="E94" s="29">
        <v>61.509252500000002</v>
      </c>
      <c r="F94" s="31">
        <v>61.509252500000002</v>
      </c>
      <c r="G94" s="28">
        <v>61.509252500000002</v>
      </c>
      <c r="H94" s="28">
        <v>61.509252500000002</v>
      </c>
      <c r="I94" s="28">
        <v>61.509252500000002</v>
      </c>
      <c r="J94" s="28">
        <v>61.509252500000002</v>
      </c>
      <c r="K94" s="28">
        <v>61.509252500000002</v>
      </c>
      <c r="L94" s="28">
        <v>61.509252500000002</v>
      </c>
      <c r="M94" s="28">
        <v>61.509252500000002</v>
      </c>
      <c r="N94" s="28">
        <v>61.509252500000002</v>
      </c>
      <c r="O94" s="28">
        <v>61.509252500000002</v>
      </c>
      <c r="P94" s="28">
        <v>61.509252500000002</v>
      </c>
      <c r="Q94" s="28">
        <v>61.509252500000002</v>
      </c>
      <c r="R94" s="28">
        <v>61.509252500000002</v>
      </c>
      <c r="S94" s="28">
        <v>61.509252500000002</v>
      </c>
      <c r="T94" s="28">
        <v>61.509252500000002</v>
      </c>
      <c r="U94" s="28">
        <v>61.509252500000002</v>
      </c>
      <c r="V94" s="28">
        <v>61.509252500000002</v>
      </c>
      <c r="W94" s="28">
        <v>61.509252500000002</v>
      </c>
      <c r="X94" s="28">
        <v>61.509252500000002</v>
      </c>
      <c r="Y94" s="28">
        <v>61.509252500000002</v>
      </c>
      <c r="Z94" s="28">
        <v>61.509252500000002</v>
      </c>
      <c r="AA94" s="28">
        <v>61.509252500000002</v>
      </c>
      <c r="AB94" s="28">
        <v>61.509252500000002</v>
      </c>
      <c r="AC94" s="28">
        <v>61.509252500000002</v>
      </c>
      <c r="AD94" s="28">
        <v>61.509252500000002</v>
      </c>
      <c r="AE94" s="28">
        <v>61.509252500000002</v>
      </c>
      <c r="AF94" s="28">
        <v>61.509252500000002</v>
      </c>
      <c r="AG94" s="28">
        <v>61.509252500000002</v>
      </c>
    </row>
    <row r="95" spans="1:33" x14ac:dyDescent="0.3">
      <c r="A95" s="30"/>
      <c r="B95" t="s">
        <v>258</v>
      </c>
      <c r="C95" s="28">
        <v>459.55249507923003</v>
      </c>
      <c r="D95" s="31">
        <v>483.16050719264098</v>
      </c>
      <c r="E95" s="29">
        <v>438.80561433795401</v>
      </c>
      <c r="F95" s="31">
        <v>438.80561433795401</v>
      </c>
      <c r="G95" s="28">
        <v>438.80561433795401</v>
      </c>
      <c r="H95" s="28">
        <v>438.80561433795401</v>
      </c>
      <c r="I95" s="28">
        <v>438.80561433795401</v>
      </c>
      <c r="J95" s="28">
        <v>438.80561433795401</v>
      </c>
      <c r="K95" s="28">
        <v>438.80561433795401</v>
      </c>
      <c r="L95" s="28">
        <v>438.80561433795401</v>
      </c>
      <c r="M95" s="28">
        <v>438.80561433795401</v>
      </c>
      <c r="N95" s="28">
        <v>438.80561433795401</v>
      </c>
      <c r="O95" s="28">
        <v>438.80561433795401</v>
      </c>
      <c r="P95" s="28">
        <v>438.80561433795401</v>
      </c>
      <c r="Q95" s="28">
        <v>438.80561433795401</v>
      </c>
      <c r="R95" s="28">
        <v>438.80561433795401</v>
      </c>
      <c r="S95" s="28">
        <v>438.80561433795401</v>
      </c>
      <c r="T95" s="28">
        <v>438.80561433795401</v>
      </c>
      <c r="U95" s="28">
        <v>438.80561433795401</v>
      </c>
      <c r="V95" s="28">
        <v>438.80561433795401</v>
      </c>
      <c r="W95" s="28">
        <v>438.80561433795401</v>
      </c>
      <c r="X95" s="28">
        <v>438.80561433795401</v>
      </c>
      <c r="Y95" s="28">
        <v>438.80561433795401</v>
      </c>
      <c r="Z95" s="28">
        <v>438.80561433795401</v>
      </c>
      <c r="AA95" s="28">
        <v>438.80561433795401</v>
      </c>
      <c r="AB95" s="28">
        <v>438.80561433795401</v>
      </c>
      <c r="AC95" s="28">
        <v>438.80561433795401</v>
      </c>
      <c r="AD95" s="28">
        <v>438.80561433795401</v>
      </c>
      <c r="AE95" s="28">
        <v>438.80561433795401</v>
      </c>
      <c r="AF95" s="28">
        <v>438.80561433795401</v>
      </c>
      <c r="AG95" s="28">
        <v>438.80561433795401</v>
      </c>
    </row>
    <row r="96" spans="1:33" x14ac:dyDescent="0.3">
      <c r="A96" s="30"/>
      <c r="B96" t="s">
        <v>259</v>
      </c>
      <c r="C96" s="28">
        <v>39.580750000000002</v>
      </c>
      <c r="D96" s="31">
        <v>43.119913735454404</v>
      </c>
      <c r="E96" s="29">
        <v>39.714678411818099</v>
      </c>
      <c r="F96" s="31">
        <v>39.714678411818099</v>
      </c>
      <c r="G96" s="28">
        <v>39.714678411818099</v>
      </c>
      <c r="H96" s="28">
        <v>39.714678411818099</v>
      </c>
      <c r="I96" s="28">
        <v>39.714678411818099</v>
      </c>
      <c r="J96" s="28">
        <v>39.714678411818099</v>
      </c>
      <c r="K96" s="28">
        <v>39.714678411818099</v>
      </c>
      <c r="L96" s="28">
        <v>39.714678411818099</v>
      </c>
      <c r="M96" s="28">
        <v>39.714678411818099</v>
      </c>
      <c r="N96" s="28">
        <v>39.714678411818099</v>
      </c>
      <c r="O96" s="28">
        <v>39.714678411818099</v>
      </c>
      <c r="P96" s="28">
        <v>39.714678411818099</v>
      </c>
      <c r="Q96" s="28">
        <v>39.714678411818099</v>
      </c>
      <c r="R96" s="28">
        <v>39.714678411818099</v>
      </c>
      <c r="S96" s="28">
        <v>39.714678411818099</v>
      </c>
      <c r="T96" s="28">
        <v>39.714678411818099</v>
      </c>
      <c r="U96" s="28">
        <v>39.714678411818099</v>
      </c>
      <c r="V96" s="28">
        <v>39.714678411818099</v>
      </c>
      <c r="W96" s="28">
        <v>39.714678411818099</v>
      </c>
      <c r="X96" s="28">
        <v>39.714678411818099</v>
      </c>
      <c r="Y96" s="28">
        <v>39.714678411818099</v>
      </c>
      <c r="Z96" s="28">
        <v>39.714678411818099</v>
      </c>
      <c r="AA96" s="28">
        <v>39.714678411818099</v>
      </c>
      <c r="AB96" s="28">
        <v>39.714678411818099</v>
      </c>
      <c r="AC96" s="28">
        <v>39.714678411818099</v>
      </c>
      <c r="AD96" s="28">
        <v>39.714678411818099</v>
      </c>
      <c r="AE96" s="28">
        <v>39.714678411818099</v>
      </c>
      <c r="AF96" s="28">
        <v>39.714678411818099</v>
      </c>
      <c r="AG96" s="28">
        <v>39.714678411818099</v>
      </c>
    </row>
    <row r="97" spans="1:34" x14ac:dyDescent="0.3">
      <c r="A97" s="30"/>
      <c r="B97" t="s">
        <v>253</v>
      </c>
      <c r="C97" s="28">
        <v>0.2399904368629997</v>
      </c>
      <c r="D97" s="31">
        <v>9.4181436863102874E-2</v>
      </c>
      <c r="E97" s="29">
        <v>0</v>
      </c>
      <c r="F97" s="31">
        <v>0</v>
      </c>
      <c r="G97" s="28">
        <v>0</v>
      </c>
      <c r="H97" s="28">
        <v>0</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row>
    <row r="98" spans="1:34" x14ac:dyDescent="0.3">
      <c r="A98" s="30"/>
      <c r="B98" t="s">
        <v>254</v>
      </c>
      <c r="C98" s="28">
        <v>583.36522471953981</v>
      </c>
      <c r="D98" s="31">
        <v>643.45934798421013</v>
      </c>
      <c r="E98" s="29">
        <v>582.10524072530097</v>
      </c>
      <c r="F98" s="31">
        <v>582.10524072530097</v>
      </c>
      <c r="G98" s="28">
        <v>582.10524072530097</v>
      </c>
      <c r="H98" s="28">
        <v>582.10524072530097</v>
      </c>
      <c r="I98" s="28">
        <v>225.72856733800523</v>
      </c>
      <c r="J98" s="28">
        <v>225.72856733800523</v>
      </c>
      <c r="K98" s="28">
        <v>225.72856733800523</v>
      </c>
      <c r="L98" s="28">
        <v>225.72856733800523</v>
      </c>
      <c r="M98" s="28">
        <v>225.72856733800523</v>
      </c>
      <c r="N98" s="28">
        <v>225.72856733800523</v>
      </c>
      <c r="O98" s="28">
        <v>225.72856733800523</v>
      </c>
      <c r="P98" s="28">
        <v>225.72856733800523</v>
      </c>
      <c r="Q98" s="28">
        <v>225.72856733800523</v>
      </c>
      <c r="R98" s="28">
        <v>225.72856733800523</v>
      </c>
      <c r="S98" s="28">
        <v>225.72856733800523</v>
      </c>
      <c r="T98" s="28">
        <v>225.72856733800523</v>
      </c>
      <c r="U98" s="28">
        <v>225.72856733800523</v>
      </c>
      <c r="V98" s="28">
        <v>225.72856733800523</v>
      </c>
      <c r="W98" s="28">
        <v>225.72856733800523</v>
      </c>
      <c r="X98" s="28">
        <v>225.72856733800523</v>
      </c>
      <c r="Y98" s="28">
        <v>225.72856733800523</v>
      </c>
      <c r="Z98" s="28">
        <v>225.72856733800523</v>
      </c>
      <c r="AA98" s="28">
        <v>225.72856733800523</v>
      </c>
      <c r="AB98" s="28">
        <v>225.72856733800523</v>
      </c>
      <c r="AC98" s="28">
        <v>225.72856733800523</v>
      </c>
      <c r="AD98" s="28">
        <v>225.72856733800523</v>
      </c>
      <c r="AE98" s="28">
        <v>225.72856733800523</v>
      </c>
      <c r="AF98" s="28">
        <v>225.72856733800523</v>
      </c>
      <c r="AG98" s="28">
        <v>225.72856733800523</v>
      </c>
    </row>
    <row r="99" spans="1:34" x14ac:dyDescent="0.3">
      <c r="A99" s="30"/>
      <c r="B99" t="s">
        <v>255</v>
      </c>
      <c r="C99" s="28">
        <v>872.88119945195012</v>
      </c>
      <c r="D99" s="31">
        <v>850.89328777811033</v>
      </c>
      <c r="E99" s="29">
        <v>789.87424647619991</v>
      </c>
      <c r="F99" s="31">
        <v>657.72983083446934</v>
      </c>
      <c r="G99" s="28">
        <v>556.1418773779327</v>
      </c>
      <c r="H99" s="28">
        <v>556.1418773779327</v>
      </c>
      <c r="I99" s="28">
        <v>556.1418773779327</v>
      </c>
      <c r="J99" s="28">
        <v>556.1418773779327</v>
      </c>
      <c r="K99" s="28">
        <v>556.1418773779327</v>
      </c>
      <c r="L99" s="28">
        <v>556.1418773779327</v>
      </c>
      <c r="M99" s="28">
        <v>556.1418773779327</v>
      </c>
      <c r="N99" s="28">
        <v>556.1418773779327</v>
      </c>
      <c r="O99" s="28">
        <v>556.1418773779327</v>
      </c>
      <c r="P99" s="28">
        <v>556.1418773779327</v>
      </c>
      <c r="Q99" s="28">
        <v>556.1418773779327</v>
      </c>
      <c r="R99" s="28">
        <v>556.1418773779327</v>
      </c>
      <c r="S99" s="28">
        <v>556.1418773779327</v>
      </c>
      <c r="T99" s="28">
        <v>556.1418773779327</v>
      </c>
      <c r="U99" s="28">
        <v>556.1418773779327</v>
      </c>
      <c r="V99" s="28">
        <v>556.1418773779327</v>
      </c>
      <c r="W99" s="28">
        <v>556.1418773779327</v>
      </c>
      <c r="X99" s="28">
        <v>556.1418773779327</v>
      </c>
      <c r="Y99" s="28">
        <v>556.1418773779327</v>
      </c>
      <c r="Z99" s="28">
        <v>556.1418773779327</v>
      </c>
      <c r="AA99" s="28">
        <v>556.1418773779327</v>
      </c>
      <c r="AB99" s="28">
        <v>556.1418773779327</v>
      </c>
      <c r="AC99" s="28">
        <v>556.1418773779327</v>
      </c>
      <c r="AD99" s="28">
        <v>556.1418773779327</v>
      </c>
      <c r="AE99" s="28">
        <v>556.1418773779327</v>
      </c>
      <c r="AF99" s="28">
        <v>556.1418773779327</v>
      </c>
      <c r="AG99" s="28">
        <v>556.1418773779327</v>
      </c>
    </row>
    <row r="100" spans="1:34" x14ac:dyDescent="0.3">
      <c r="A100" t="s">
        <v>260</v>
      </c>
      <c r="C100" s="28">
        <v>0</v>
      </c>
      <c r="D100" s="31">
        <v>0</v>
      </c>
      <c r="E100" s="29">
        <v>0</v>
      </c>
      <c r="F100" s="31">
        <v>66.20678776231216</v>
      </c>
      <c r="G100" s="28">
        <v>15.441644004953559</v>
      </c>
      <c r="H100" s="28">
        <v>-73.151283204373613</v>
      </c>
      <c r="I100" s="28">
        <v>-561.49862663319072</v>
      </c>
      <c r="J100" s="28">
        <v>-203.94351583309617</v>
      </c>
      <c r="K100" s="28">
        <v>-27.429385794137488</v>
      </c>
      <c r="L100" s="28">
        <v>-650.41672554564138</v>
      </c>
      <c r="M100" s="28">
        <v>-1103.7392325183901</v>
      </c>
      <c r="N100" s="28">
        <v>-1232.2851479015881</v>
      </c>
      <c r="O100" s="28">
        <v>-745.94374366418197</v>
      </c>
      <c r="P100" s="28">
        <v>-986.25850906184496</v>
      </c>
      <c r="Q100" s="28">
        <v>-840.3184365196139</v>
      </c>
      <c r="R100" s="28">
        <v>-1019.8485130504632</v>
      </c>
      <c r="S100" s="28">
        <v>-808.58807671792601</v>
      </c>
      <c r="T100" s="28">
        <v>-949.7223591562506</v>
      </c>
      <c r="U100" s="28">
        <v>-1123.1324069431867</v>
      </c>
      <c r="V100" s="28">
        <v>-1281.8774540435406</v>
      </c>
      <c r="W100" s="28">
        <v>-1478.1820470418825</v>
      </c>
      <c r="X100" s="28">
        <v>-1668.7604639579731</v>
      </c>
      <c r="Y100" s="28">
        <v>-1867.4362631943441</v>
      </c>
      <c r="Z100" s="28">
        <v>-2053.6019133616865</v>
      </c>
      <c r="AA100" s="28">
        <v>-2220.5589755268666</v>
      </c>
      <c r="AB100" s="28">
        <v>-2371.2273264049436</v>
      </c>
      <c r="AC100" s="28">
        <v>-2520.3092438141466</v>
      </c>
      <c r="AD100" s="28">
        <v>-2753.3446260851852</v>
      </c>
      <c r="AE100" s="28">
        <v>-2950.0354587924667</v>
      </c>
      <c r="AF100" s="28">
        <v>-3261.6222535642082</v>
      </c>
      <c r="AG100" s="28">
        <v>-3638.3959676902014</v>
      </c>
    </row>
    <row r="101" spans="1:34" x14ac:dyDescent="0.3">
      <c r="A101" s="30"/>
      <c r="C101" s="28">
        <v>35030.006763533987</v>
      </c>
      <c r="D101" s="28">
        <v>35533.646567066848</v>
      </c>
      <c r="E101" s="29">
        <v>37868.812980048948</v>
      </c>
      <c r="F101" s="28">
        <v>38313.872710790623</v>
      </c>
      <c r="G101" s="28">
        <v>37430.752362430103</v>
      </c>
      <c r="H101" s="28">
        <v>39150.707791316687</v>
      </c>
      <c r="I101" s="28">
        <v>40323.300776100972</v>
      </c>
      <c r="J101" s="28">
        <v>40797.076175622307</v>
      </c>
      <c r="K101" s="28">
        <v>40853.559382562511</v>
      </c>
      <c r="L101" s="28">
        <v>42440.707004279619</v>
      </c>
      <c r="M101" s="28">
        <v>42497.595834273037</v>
      </c>
      <c r="N101" s="28">
        <v>42554.710319196798</v>
      </c>
      <c r="O101" s="28">
        <v>42612.076961502666</v>
      </c>
      <c r="P101" s="28">
        <v>42669.610811610182</v>
      </c>
      <c r="Q101" s="28">
        <v>42727.352115420916</v>
      </c>
      <c r="R101" s="28">
        <v>42785.303084435538</v>
      </c>
      <c r="S101" s="28">
        <v>42843.480818156422</v>
      </c>
      <c r="T101" s="28">
        <v>43239.014177058278</v>
      </c>
      <c r="U101" s="28">
        <v>43829.50888106395</v>
      </c>
      <c r="V101" s="28">
        <v>44287.271762470991</v>
      </c>
      <c r="W101" s="28">
        <v>44605.689689578117</v>
      </c>
      <c r="X101" s="28">
        <v>45017.18110696767</v>
      </c>
      <c r="Y101" s="28">
        <v>45321.675030999548</v>
      </c>
      <c r="Z101" s="28">
        <v>45527.710557814287</v>
      </c>
      <c r="AA101" s="28">
        <v>45656.693465267272</v>
      </c>
      <c r="AB101" s="28">
        <v>45737.357123440619</v>
      </c>
      <c r="AC101" s="28">
        <v>45797.193462394775</v>
      </c>
      <c r="AD101" s="28">
        <v>45857.175543778474</v>
      </c>
      <c r="AE101" s="28">
        <v>45917.304687611475</v>
      </c>
      <c r="AF101" s="28">
        <v>45977.544947491697</v>
      </c>
      <c r="AG101" s="28">
        <v>46037.895631615349</v>
      </c>
      <c r="AH101" s="37"/>
    </row>
    <row r="102" spans="1:34" x14ac:dyDescent="0.3">
      <c r="A102" s="8" t="s">
        <v>261</v>
      </c>
      <c r="B102" s="8"/>
      <c r="C102" s="25"/>
      <c r="D102" s="26"/>
      <c r="E102" s="27"/>
      <c r="F102" s="38"/>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4" x14ac:dyDescent="0.3">
      <c r="A103" s="30"/>
      <c r="B103" t="s">
        <v>246</v>
      </c>
      <c r="C103" s="28">
        <v>5100.5</v>
      </c>
      <c r="D103" s="31">
        <v>5100.5</v>
      </c>
      <c r="E103" s="29">
        <v>5100.5</v>
      </c>
      <c r="F103" s="31">
        <v>5100.5</v>
      </c>
      <c r="G103" s="28">
        <v>5100.5</v>
      </c>
      <c r="H103" s="28">
        <v>5100.5</v>
      </c>
      <c r="I103" s="28">
        <v>5100.5</v>
      </c>
      <c r="J103" s="28">
        <v>5100.5</v>
      </c>
      <c r="K103" s="28">
        <v>5100.5002162704604</v>
      </c>
      <c r="L103" s="28">
        <v>5103.4832211240891</v>
      </c>
      <c r="M103" s="28">
        <v>5103.4834776665293</v>
      </c>
      <c r="N103" s="28">
        <v>5103.4837222755914</v>
      </c>
      <c r="O103" s="28">
        <v>5103.4840607495544</v>
      </c>
      <c r="P103" s="28">
        <v>5103.4842866072659</v>
      </c>
      <c r="Q103" s="28">
        <v>5103.4845086679807</v>
      </c>
      <c r="R103" s="28">
        <v>5103.4847258851996</v>
      </c>
      <c r="S103" s="28">
        <v>5103.4850429166017</v>
      </c>
      <c r="T103" s="28">
        <v>5104.6723043012307</v>
      </c>
      <c r="U103" s="28">
        <v>5106.4505129041527</v>
      </c>
      <c r="V103" s="28">
        <v>5107.7649683451109</v>
      </c>
      <c r="W103" s="28">
        <v>5108.6290419866764</v>
      </c>
      <c r="X103" s="28">
        <v>5109.7850632198324</v>
      </c>
      <c r="Y103" s="28">
        <v>5110.5923594272745</v>
      </c>
      <c r="Z103" s="28">
        <v>5111.0679287958828</v>
      </c>
      <c r="AA103" s="28">
        <v>5111.2856180591825</v>
      </c>
      <c r="AB103" s="28">
        <v>5111.3497496819546</v>
      </c>
      <c r="AC103" s="28">
        <v>5111.3499210821292</v>
      </c>
      <c r="AD103" s="28">
        <v>5111.3500850157025</v>
      </c>
      <c r="AE103" s="28">
        <v>5111.3502416458496</v>
      </c>
      <c r="AF103" s="28">
        <v>5111.3503910796471</v>
      </c>
      <c r="AG103" s="28">
        <v>5111.3505334151778</v>
      </c>
    </row>
    <row r="104" spans="1:34" x14ac:dyDescent="0.3">
      <c r="A104" s="30"/>
      <c r="B104" t="s">
        <v>247</v>
      </c>
      <c r="C104" s="28">
        <v>985.89007802829622</v>
      </c>
      <c r="D104" s="31">
        <v>1003.5989938108195</v>
      </c>
      <c r="E104" s="29">
        <v>1011.9387556241982</v>
      </c>
      <c r="F104" s="31">
        <v>977.13302147912361</v>
      </c>
      <c r="G104" s="28">
        <v>1045.3609258859876</v>
      </c>
      <c r="H104" s="28">
        <v>1202.6274652476195</v>
      </c>
      <c r="I104" s="28">
        <v>1312.7451085833395</v>
      </c>
      <c r="J104" s="28">
        <v>1312.7451085833395</v>
      </c>
      <c r="K104" s="28">
        <v>1312.7453838572478</v>
      </c>
      <c r="L104" s="28">
        <v>1316.3777823678013</v>
      </c>
      <c r="M104" s="28">
        <v>1316.3782370256172</v>
      </c>
      <c r="N104" s="28">
        <v>1316.3786598448055</v>
      </c>
      <c r="O104" s="28">
        <v>1316.3791310004176</v>
      </c>
      <c r="P104" s="28">
        <v>1316.3794398371917</v>
      </c>
      <c r="Q104" s="28">
        <v>1316.3797345009011</v>
      </c>
      <c r="R104" s="28">
        <v>1316.3800134210974</v>
      </c>
      <c r="S104" s="28">
        <v>1316.3804054005209</v>
      </c>
      <c r="T104" s="28">
        <v>1317.7940659512394</v>
      </c>
      <c r="U104" s="28">
        <v>1320.1939382089465</v>
      </c>
      <c r="V104" s="28">
        <v>1322.2386503772098</v>
      </c>
      <c r="W104" s="28">
        <v>1323.6242789808116</v>
      </c>
      <c r="X104" s="28">
        <v>1325.491351163593</v>
      </c>
      <c r="Y104" s="28">
        <v>1326.8179903080484</v>
      </c>
      <c r="Z104" s="28">
        <v>1327.6018414178541</v>
      </c>
      <c r="AA104" s="28">
        <v>1327.9567870727451</v>
      </c>
      <c r="AB104" s="28">
        <v>1328.0590569822277</v>
      </c>
      <c r="AC104" s="28">
        <v>1328.0593219245047</v>
      </c>
      <c r="AD104" s="28">
        <v>1328.0595658904899</v>
      </c>
      <c r="AE104" s="28">
        <v>1328.0597893844367</v>
      </c>
      <c r="AF104" s="28">
        <v>1328.059992755504</v>
      </c>
      <c r="AG104" s="28">
        <v>1328.0601763302977</v>
      </c>
    </row>
    <row r="105" spans="1:34" x14ac:dyDescent="0.3">
      <c r="A105" s="30"/>
      <c r="B105" t="s">
        <v>248</v>
      </c>
      <c r="C105" s="28">
        <v>650.87069244975157</v>
      </c>
      <c r="D105" s="31">
        <v>746.14734082280154</v>
      </c>
      <c r="E105" s="29">
        <v>809.05117553261266</v>
      </c>
      <c r="F105" s="31">
        <v>911.53631668559319</v>
      </c>
      <c r="G105" s="28">
        <v>1102.3887447651257</v>
      </c>
      <c r="H105" s="28">
        <v>1139.0159336511995</v>
      </c>
      <c r="I105" s="28">
        <v>1170.2088950931343</v>
      </c>
      <c r="J105" s="28">
        <v>1288.742148572486</v>
      </c>
      <c r="K105" s="28">
        <v>1288.7430523084372</v>
      </c>
      <c r="L105" s="28">
        <v>1323.3726584269668</v>
      </c>
      <c r="M105" s="28">
        <v>1323.378415207053</v>
      </c>
      <c r="N105" s="28">
        <v>1323.3853086461318</v>
      </c>
      <c r="O105" s="28">
        <v>1323.3976316219487</v>
      </c>
      <c r="P105" s="28">
        <v>1323.4059752266403</v>
      </c>
      <c r="Q105" s="28">
        <v>1323.4143835403065</v>
      </c>
      <c r="R105" s="28">
        <v>1323.4228271359282</v>
      </c>
      <c r="S105" s="28">
        <v>1323.4355097930795</v>
      </c>
      <c r="T105" s="28">
        <v>1372.2477182061286</v>
      </c>
      <c r="U105" s="28">
        <v>1451.7936630749193</v>
      </c>
      <c r="V105" s="28">
        <v>1514.1806294114288</v>
      </c>
      <c r="W105" s="28">
        <v>1554.5206497423437</v>
      </c>
      <c r="X105" s="28">
        <v>1608.4774029561465</v>
      </c>
      <c r="Y105" s="28">
        <v>1645.8732165709757</v>
      </c>
      <c r="Z105" s="28">
        <v>1667.9642435423043</v>
      </c>
      <c r="AA105" s="28">
        <v>1678.2079926867182</v>
      </c>
      <c r="AB105" s="28">
        <v>1681.2892628348654</v>
      </c>
      <c r="AC105" s="28">
        <v>1681.2977156126553</v>
      </c>
      <c r="AD105" s="28">
        <v>1681.306039805482</v>
      </c>
      <c r="AE105" s="28">
        <v>1681.3142365140798</v>
      </c>
      <c r="AF105" s="28">
        <v>1681.3223055438093</v>
      </c>
      <c r="AG105" s="28">
        <v>1681.33024641867</v>
      </c>
    </row>
    <row r="106" spans="1:34" x14ac:dyDescent="0.3">
      <c r="A106" s="30"/>
      <c r="B106" t="s">
        <v>249</v>
      </c>
      <c r="C106" s="28">
        <v>0</v>
      </c>
      <c r="D106" s="31">
        <v>0</v>
      </c>
      <c r="E106" s="29">
        <v>0</v>
      </c>
      <c r="F106" s="31">
        <v>0</v>
      </c>
      <c r="G106" s="28">
        <v>0</v>
      </c>
      <c r="H106" s="28">
        <v>0</v>
      </c>
      <c r="I106" s="28">
        <v>0</v>
      </c>
      <c r="J106" s="28">
        <v>0</v>
      </c>
      <c r="K106" s="28">
        <v>0</v>
      </c>
      <c r="L106" s="28">
        <v>0</v>
      </c>
      <c r="M106" s="28">
        <v>0</v>
      </c>
      <c r="N106" s="28">
        <v>0</v>
      </c>
      <c r="O106" s="28">
        <v>0</v>
      </c>
      <c r="P106" s="28">
        <v>0</v>
      </c>
      <c r="Q106" s="28">
        <v>0</v>
      </c>
      <c r="R106" s="28">
        <v>0</v>
      </c>
      <c r="S106" s="28">
        <v>0</v>
      </c>
      <c r="T106" s="28">
        <v>0</v>
      </c>
      <c r="U106" s="28">
        <v>0</v>
      </c>
      <c r="V106" s="28">
        <v>0</v>
      </c>
      <c r="W106" s="28">
        <v>0</v>
      </c>
      <c r="X106" s="28">
        <v>0</v>
      </c>
      <c r="Y106" s="28">
        <v>0</v>
      </c>
      <c r="Z106" s="28">
        <v>0</v>
      </c>
      <c r="AA106" s="28">
        <v>0</v>
      </c>
      <c r="AB106" s="28">
        <v>0</v>
      </c>
      <c r="AC106" s="28">
        <v>0</v>
      </c>
      <c r="AD106" s="28">
        <v>0</v>
      </c>
      <c r="AE106" s="28">
        <v>0</v>
      </c>
      <c r="AF106" s="28">
        <v>0</v>
      </c>
      <c r="AG106" s="28">
        <v>0</v>
      </c>
    </row>
    <row r="107" spans="1:34" x14ac:dyDescent="0.3">
      <c r="A107" s="30"/>
      <c r="B107" t="s">
        <v>250</v>
      </c>
      <c r="C107" s="28">
        <v>129.85463904123424</v>
      </c>
      <c r="D107" s="31">
        <v>169.55571465312741</v>
      </c>
      <c r="E107" s="29">
        <v>229.35553434048271</v>
      </c>
      <c r="F107" s="31">
        <v>298.75769483470077</v>
      </c>
      <c r="G107" s="28">
        <v>346.52367696423278</v>
      </c>
      <c r="H107" s="28">
        <v>393.15517006920248</v>
      </c>
      <c r="I107" s="28">
        <v>438.73788123744242</v>
      </c>
      <c r="J107" s="28">
        <v>484.50790495605747</v>
      </c>
      <c r="K107" s="28">
        <v>530.46105750991808</v>
      </c>
      <c r="L107" s="28">
        <v>576.58044775653207</v>
      </c>
      <c r="M107" s="28">
        <v>622.88792632096863</v>
      </c>
      <c r="N107" s="28">
        <v>669.3792767689356</v>
      </c>
      <c r="O107" s="28">
        <v>716.05228474281353</v>
      </c>
      <c r="P107" s="28">
        <v>762.88534926769239</v>
      </c>
      <c r="Q107" s="28">
        <v>809.88745465109935</v>
      </c>
      <c r="R107" s="28">
        <v>857.06040290459532</v>
      </c>
      <c r="S107" s="28">
        <v>904.39431780379357</v>
      </c>
      <c r="T107" s="28">
        <v>951.8741966769677</v>
      </c>
      <c r="U107" s="28">
        <v>999.49937261999946</v>
      </c>
      <c r="V107" s="28">
        <v>1047.2649519915999</v>
      </c>
      <c r="W107" s="28">
        <v>1095.1911682047416</v>
      </c>
      <c r="X107" s="28">
        <v>1143.2665375834094</v>
      </c>
      <c r="Y107" s="28">
        <v>1191.4799750950724</v>
      </c>
      <c r="Z107" s="28">
        <v>1239.81970268535</v>
      </c>
      <c r="AA107" s="28">
        <v>1288.2821776467113</v>
      </c>
      <c r="AB107" s="28">
        <v>1336.8654128708502</v>
      </c>
      <c r="AC107" s="28">
        <v>1385.57462944964</v>
      </c>
      <c r="AD107" s="28">
        <v>1434.4026022860032</v>
      </c>
      <c r="AE107" s="28">
        <v>1483.3504069802821</v>
      </c>
      <c r="AF107" s="28">
        <v>1532.388753090431</v>
      </c>
      <c r="AG107" s="28">
        <v>1581.5170769094536</v>
      </c>
    </row>
    <row r="108" spans="1:34" x14ac:dyDescent="0.3">
      <c r="A108" s="30"/>
      <c r="B108" t="s">
        <v>251</v>
      </c>
      <c r="C108" s="28">
        <v>0</v>
      </c>
      <c r="D108" s="31">
        <v>0</v>
      </c>
      <c r="E108" s="29">
        <v>0</v>
      </c>
      <c r="F108" s="31">
        <v>0</v>
      </c>
      <c r="G108" s="28">
        <v>63.34503396935142</v>
      </c>
      <c r="H108" s="28">
        <v>230.78695989831027</v>
      </c>
      <c r="I108" s="28">
        <v>309.79387468118586</v>
      </c>
      <c r="J108" s="28">
        <v>310.92300747430625</v>
      </c>
      <c r="K108" s="28">
        <v>310.96936652605166</v>
      </c>
      <c r="L108" s="28">
        <v>753.11761733474589</v>
      </c>
      <c r="M108" s="28">
        <v>753.13668565602541</v>
      </c>
      <c r="N108" s="28">
        <v>753.15365674993484</v>
      </c>
      <c r="O108" s="28">
        <v>753.17595979464659</v>
      </c>
      <c r="P108" s="28">
        <v>753.19059504440747</v>
      </c>
      <c r="Q108" s="28">
        <v>753.20517509675142</v>
      </c>
      <c r="R108" s="28">
        <v>753.21976875060477</v>
      </c>
      <c r="S108" s="28">
        <v>753.2417676925412</v>
      </c>
      <c r="T108" s="28">
        <v>838.36151895393857</v>
      </c>
      <c r="U108" s="28">
        <v>967.0521718550284</v>
      </c>
      <c r="V108" s="28">
        <v>1057.1277233146022</v>
      </c>
      <c r="W108" s="28">
        <v>1115.9087943162262</v>
      </c>
      <c r="X108" s="28">
        <v>1197.4704171511316</v>
      </c>
      <c r="Y108" s="28">
        <v>1254.4183866068761</v>
      </c>
      <c r="Z108" s="28">
        <v>1289.0830711905048</v>
      </c>
      <c r="AA108" s="28">
        <v>1306.0459300694572</v>
      </c>
      <c r="AB108" s="28">
        <v>1311.2479360657337</v>
      </c>
      <c r="AC108" s="28">
        <v>1311.2627002527597</v>
      </c>
      <c r="AD108" s="28">
        <v>1311.2778365361801</v>
      </c>
      <c r="AE108" s="28">
        <v>1311.2933399966525</v>
      </c>
      <c r="AF108" s="28">
        <v>1311.3092091577807</v>
      </c>
      <c r="AG108" s="28">
        <v>1311.3254432321103</v>
      </c>
    </row>
    <row r="109" spans="1:34" x14ac:dyDescent="0.3">
      <c r="A109" s="30"/>
      <c r="B109" t="s">
        <v>252</v>
      </c>
      <c r="C109" s="28">
        <v>28.168845634671221</v>
      </c>
      <c r="D109" s="31">
        <v>27.255816397753435</v>
      </c>
      <c r="E109" s="29">
        <v>27.379198723678247</v>
      </c>
      <c r="F109" s="31">
        <v>24.546155702678487</v>
      </c>
      <c r="G109" s="28">
        <v>24.546155702678487</v>
      </c>
      <c r="H109" s="28">
        <v>24.546155702678487</v>
      </c>
      <c r="I109" s="28">
        <v>24.546155702678487</v>
      </c>
      <c r="J109" s="28">
        <v>24.546155702678487</v>
      </c>
      <c r="K109" s="28">
        <v>24.546155702678487</v>
      </c>
      <c r="L109" s="28">
        <v>103.85110274527503</v>
      </c>
      <c r="M109" s="28">
        <v>183.15604978787155</v>
      </c>
      <c r="N109" s="28">
        <v>262.4609968304681</v>
      </c>
      <c r="O109" s="28">
        <v>341.7659438730646</v>
      </c>
      <c r="P109" s="28">
        <v>421.07089091566121</v>
      </c>
      <c r="Q109" s="28">
        <v>500.3758379582577</v>
      </c>
      <c r="R109" s="28">
        <v>579.68078500085426</v>
      </c>
      <c r="S109" s="28">
        <v>658.98573204345075</v>
      </c>
      <c r="T109" s="28">
        <v>738.29067908604725</v>
      </c>
      <c r="U109" s="28">
        <v>817.59562612864374</v>
      </c>
      <c r="V109" s="28">
        <v>896.90057317124024</v>
      </c>
      <c r="W109" s="28">
        <v>976.20552021383685</v>
      </c>
      <c r="X109" s="28">
        <v>1055.5104672564335</v>
      </c>
      <c r="Y109" s="28">
        <v>1134.81541429903</v>
      </c>
      <c r="Z109" s="28">
        <v>1214.1203613416262</v>
      </c>
      <c r="AA109" s="28">
        <v>1293.4253083842227</v>
      </c>
      <c r="AB109" s="28">
        <v>1372.730255426819</v>
      </c>
      <c r="AC109" s="28">
        <v>1452.0352024694157</v>
      </c>
      <c r="AD109" s="28">
        <v>1531.3401495120122</v>
      </c>
      <c r="AE109" s="28">
        <v>1610.6450965546087</v>
      </c>
      <c r="AF109" s="28">
        <v>1689.9500435972052</v>
      </c>
      <c r="AG109" s="28">
        <v>1769.2549906398015</v>
      </c>
    </row>
    <row r="110" spans="1:34" x14ac:dyDescent="0.3">
      <c r="A110" s="30"/>
      <c r="B110" t="s">
        <v>262</v>
      </c>
      <c r="C110" s="28">
        <v>780</v>
      </c>
      <c r="D110" s="31">
        <v>780</v>
      </c>
      <c r="E110" s="29">
        <v>780</v>
      </c>
      <c r="F110" s="31">
        <v>780</v>
      </c>
      <c r="G110" s="28">
        <v>780</v>
      </c>
      <c r="H110" s="28">
        <v>400</v>
      </c>
      <c r="I110" s="28">
        <v>400</v>
      </c>
      <c r="J110" s="28">
        <v>400</v>
      </c>
      <c r="K110" s="28">
        <v>400</v>
      </c>
      <c r="L110" s="28">
        <v>400</v>
      </c>
      <c r="M110" s="28">
        <v>400</v>
      </c>
      <c r="N110" s="28">
        <v>400</v>
      </c>
      <c r="O110" s="28">
        <v>400</v>
      </c>
      <c r="P110" s="28">
        <v>400</v>
      </c>
      <c r="Q110" s="28">
        <v>400</v>
      </c>
      <c r="R110" s="28">
        <v>400</v>
      </c>
      <c r="S110" s="28">
        <v>400</v>
      </c>
      <c r="T110" s="28">
        <v>400</v>
      </c>
      <c r="U110" s="28">
        <v>400</v>
      </c>
      <c r="V110" s="28">
        <v>400</v>
      </c>
      <c r="W110" s="28">
        <v>400</v>
      </c>
      <c r="X110" s="28">
        <v>400</v>
      </c>
      <c r="Y110" s="28">
        <v>400</v>
      </c>
      <c r="Z110" s="28">
        <v>400</v>
      </c>
      <c r="AA110" s="28">
        <v>400</v>
      </c>
      <c r="AB110" s="28">
        <v>400</v>
      </c>
      <c r="AC110" s="28">
        <v>400</v>
      </c>
      <c r="AD110" s="28">
        <v>400</v>
      </c>
      <c r="AE110" s="28">
        <v>400</v>
      </c>
      <c r="AF110" s="28">
        <v>400</v>
      </c>
      <c r="AG110" s="28">
        <v>400</v>
      </c>
    </row>
    <row r="111" spans="1:34" x14ac:dyDescent="0.3">
      <c r="A111" s="30"/>
      <c r="B111" t="s">
        <v>263</v>
      </c>
      <c r="C111" s="28">
        <v>750</v>
      </c>
      <c r="D111" s="31">
        <v>750</v>
      </c>
      <c r="E111" s="29">
        <v>750</v>
      </c>
      <c r="F111" s="31">
        <v>750</v>
      </c>
      <c r="G111" s="28">
        <v>750</v>
      </c>
      <c r="H111" s="28">
        <v>750</v>
      </c>
      <c r="I111" s="28">
        <v>750</v>
      </c>
      <c r="J111" s="28">
        <v>750</v>
      </c>
      <c r="K111" s="28">
        <v>750</v>
      </c>
      <c r="L111" s="28">
        <v>750</v>
      </c>
      <c r="M111" s="28">
        <v>750</v>
      </c>
      <c r="N111" s="28">
        <v>750</v>
      </c>
      <c r="O111" s="28">
        <v>750</v>
      </c>
      <c r="P111" s="28">
        <v>750</v>
      </c>
      <c r="Q111" s="28">
        <v>750</v>
      </c>
      <c r="R111" s="28">
        <v>750</v>
      </c>
      <c r="S111" s="28">
        <v>750</v>
      </c>
      <c r="T111" s="28">
        <v>750</v>
      </c>
      <c r="U111" s="28">
        <v>750</v>
      </c>
      <c r="V111" s="28">
        <v>750</v>
      </c>
      <c r="W111" s="28">
        <v>750</v>
      </c>
      <c r="X111" s="28">
        <v>750</v>
      </c>
      <c r="Y111" s="28">
        <v>750</v>
      </c>
      <c r="Z111" s="28">
        <v>750</v>
      </c>
      <c r="AA111" s="28">
        <v>750</v>
      </c>
      <c r="AB111" s="28">
        <v>750</v>
      </c>
      <c r="AC111" s="28">
        <v>750</v>
      </c>
      <c r="AD111" s="28">
        <v>750</v>
      </c>
      <c r="AE111" s="28">
        <v>750</v>
      </c>
      <c r="AF111" s="28">
        <v>750</v>
      </c>
      <c r="AG111" s="28">
        <v>750</v>
      </c>
    </row>
    <row r="112" spans="1:34" x14ac:dyDescent="0.3">
      <c r="A112" s="30"/>
      <c r="B112" t="s">
        <v>264</v>
      </c>
      <c r="C112" s="28">
        <v>605</v>
      </c>
      <c r="D112" s="31">
        <v>605</v>
      </c>
      <c r="E112" s="29">
        <v>605</v>
      </c>
      <c r="F112" s="31">
        <v>605</v>
      </c>
      <c r="G112" s="28">
        <v>605</v>
      </c>
      <c r="H112" s="28">
        <v>605</v>
      </c>
      <c r="I112" s="28">
        <v>605</v>
      </c>
      <c r="J112" s="28">
        <v>605</v>
      </c>
      <c r="K112" s="28">
        <v>605</v>
      </c>
      <c r="L112" s="28">
        <v>605</v>
      </c>
      <c r="M112" s="28">
        <v>605</v>
      </c>
      <c r="N112" s="28">
        <v>605</v>
      </c>
      <c r="O112" s="28">
        <v>605</v>
      </c>
      <c r="P112" s="28">
        <v>605</v>
      </c>
      <c r="Q112" s="28">
        <v>605</v>
      </c>
      <c r="R112" s="28">
        <v>605</v>
      </c>
      <c r="S112" s="28">
        <v>605</v>
      </c>
      <c r="T112" s="28">
        <v>605</v>
      </c>
      <c r="U112" s="28">
        <v>605</v>
      </c>
      <c r="V112" s="28">
        <v>605</v>
      </c>
      <c r="W112" s="28">
        <v>605</v>
      </c>
      <c r="X112" s="28">
        <v>605</v>
      </c>
      <c r="Y112" s="28">
        <v>605</v>
      </c>
      <c r="Z112" s="28">
        <v>605</v>
      </c>
      <c r="AA112" s="28">
        <v>605</v>
      </c>
      <c r="AB112" s="28">
        <v>605</v>
      </c>
      <c r="AC112" s="28">
        <v>605</v>
      </c>
      <c r="AD112" s="28">
        <v>605</v>
      </c>
      <c r="AE112" s="28">
        <v>605</v>
      </c>
      <c r="AF112" s="28">
        <v>605</v>
      </c>
      <c r="AG112" s="28">
        <v>605</v>
      </c>
    </row>
    <row r="113" spans="1:34" x14ac:dyDescent="0.3">
      <c r="A113" s="30"/>
      <c r="B113" t="s">
        <v>265</v>
      </c>
      <c r="C113" s="28">
        <v>6895.2842551539534</v>
      </c>
      <c r="D113" s="31">
        <v>7047.0578656845018</v>
      </c>
      <c r="E113" s="29">
        <v>7178.2246642209711</v>
      </c>
      <c r="F113" s="31">
        <v>7312.4731887020953</v>
      </c>
      <c r="G113" s="28">
        <v>7682.6645372873763</v>
      </c>
      <c r="H113" s="28">
        <v>8090.6316845690108</v>
      </c>
      <c r="I113" s="28">
        <v>8356.5319152977809</v>
      </c>
      <c r="J113" s="28">
        <v>8521.9643252888691</v>
      </c>
      <c r="K113" s="28">
        <v>8567.9652321747926</v>
      </c>
      <c r="L113" s="28">
        <v>9176.7828297554115</v>
      </c>
      <c r="M113" s="28">
        <v>9302.4207916640644</v>
      </c>
      <c r="N113" s="28">
        <v>9428.241621115867</v>
      </c>
      <c r="O113" s="28">
        <v>9554.2550117824449</v>
      </c>
      <c r="P113" s="28">
        <v>9680.4165368988597</v>
      </c>
      <c r="Q113" s="28">
        <v>9806.7470944152974</v>
      </c>
      <c r="R113" s="28">
        <v>9933.2485230982784</v>
      </c>
      <c r="S113" s="28">
        <v>10059.922775649989</v>
      </c>
      <c r="T113" s="28">
        <v>10323.240483175552</v>
      </c>
      <c r="U113" s="28">
        <v>10662.58528479169</v>
      </c>
      <c r="V113" s="28">
        <v>10945.477496611193</v>
      </c>
      <c r="W113" s="28">
        <v>11174.079453444636</v>
      </c>
      <c r="X113" s="28">
        <v>11440.001239330546</v>
      </c>
      <c r="Y113" s="28">
        <v>11663.997342307277</v>
      </c>
      <c r="Z113" s="28">
        <v>11849.657148973523</v>
      </c>
      <c r="AA113" s="28">
        <v>12005.203813919037</v>
      </c>
      <c r="AB113" s="28">
        <v>12141.541673862452</v>
      </c>
      <c r="AC113" s="28">
        <v>12269.579490791104</v>
      </c>
      <c r="AD113" s="28">
        <v>12397.736279045872</v>
      </c>
      <c r="AE113" s="28">
        <v>12526.01311107591</v>
      </c>
      <c r="AF113" s="28">
        <v>12654.380695224378</v>
      </c>
      <c r="AG113" s="28">
        <v>12782.83846694551</v>
      </c>
      <c r="AH113" s="37"/>
    </row>
    <row r="114" spans="1:34" x14ac:dyDescent="0.3">
      <c r="A114" s="30"/>
      <c r="B114" t="s">
        <v>266</v>
      </c>
      <c r="C114" s="28">
        <v>2135</v>
      </c>
      <c r="D114" s="31">
        <v>2135</v>
      </c>
      <c r="E114" s="29">
        <v>2135</v>
      </c>
      <c r="F114" s="31">
        <v>2135</v>
      </c>
      <c r="G114" s="28">
        <v>2135</v>
      </c>
      <c r="H114" s="28">
        <v>1755</v>
      </c>
      <c r="I114" s="28">
        <v>1755</v>
      </c>
      <c r="J114" s="28">
        <v>1755</v>
      </c>
      <c r="K114" s="28">
        <v>1755</v>
      </c>
      <c r="L114" s="28">
        <v>1755</v>
      </c>
      <c r="M114" s="28">
        <v>1755</v>
      </c>
      <c r="N114" s="28">
        <v>1755</v>
      </c>
      <c r="O114" s="28">
        <v>1755</v>
      </c>
      <c r="P114" s="28">
        <v>1755</v>
      </c>
      <c r="Q114" s="28">
        <v>1755</v>
      </c>
      <c r="R114" s="28">
        <v>1755</v>
      </c>
      <c r="S114" s="28">
        <v>1755</v>
      </c>
      <c r="T114" s="28">
        <v>1755</v>
      </c>
      <c r="U114" s="28">
        <v>1755</v>
      </c>
      <c r="V114" s="28">
        <v>1755</v>
      </c>
      <c r="W114" s="28">
        <v>1755</v>
      </c>
      <c r="X114" s="28">
        <v>1755</v>
      </c>
      <c r="Y114" s="28">
        <v>1755</v>
      </c>
      <c r="Z114" s="28">
        <v>1755</v>
      </c>
      <c r="AA114" s="28">
        <v>1755</v>
      </c>
      <c r="AB114" s="28">
        <v>1755</v>
      </c>
      <c r="AC114" s="28">
        <v>1755</v>
      </c>
      <c r="AD114" s="28">
        <v>1755</v>
      </c>
      <c r="AE114" s="28">
        <v>1755</v>
      </c>
      <c r="AF114" s="28">
        <v>1755</v>
      </c>
      <c r="AG114" s="28">
        <v>1755</v>
      </c>
    </row>
    <row r="115" spans="1:34" x14ac:dyDescent="0.3">
      <c r="A115" s="30" t="s">
        <v>123</v>
      </c>
      <c r="C115" s="28">
        <v>9030.2842551539543</v>
      </c>
      <c r="D115" s="31">
        <v>9182.0578656845028</v>
      </c>
      <c r="E115" s="29">
        <v>9313.224664220972</v>
      </c>
      <c r="F115" s="31">
        <v>9447.4731887020953</v>
      </c>
      <c r="G115" s="28">
        <v>9817.6645372873754</v>
      </c>
      <c r="H115" s="28">
        <v>9845.6316845690108</v>
      </c>
      <c r="I115" s="28">
        <v>10111.531915297781</v>
      </c>
      <c r="J115" s="28">
        <v>10276.964325288869</v>
      </c>
      <c r="K115" s="28">
        <v>10322.965232174793</v>
      </c>
      <c r="L115" s="28">
        <v>10931.782829755412</v>
      </c>
      <c r="M115" s="28">
        <v>11057.420791664064</v>
      </c>
      <c r="N115" s="28">
        <v>11183.241621115867</v>
      </c>
      <c r="O115" s="28">
        <v>11309.255011782445</v>
      </c>
      <c r="P115" s="28">
        <v>11435.41653689886</v>
      </c>
      <c r="Q115" s="28">
        <v>11561.747094415297</v>
      </c>
      <c r="R115" s="28">
        <v>11688.248523098278</v>
      </c>
      <c r="S115" s="28">
        <v>11814.922775649989</v>
      </c>
      <c r="T115" s="28">
        <v>12078.240483175552</v>
      </c>
      <c r="U115" s="28">
        <v>12417.58528479169</v>
      </c>
      <c r="V115" s="28">
        <v>12700.477496611193</v>
      </c>
      <c r="W115" s="28">
        <v>12929.079453444636</v>
      </c>
      <c r="X115" s="28">
        <v>13195.001239330546</v>
      </c>
      <c r="Y115" s="28">
        <v>13418.997342307277</v>
      </c>
      <c r="Z115" s="28">
        <v>13604.657148973523</v>
      </c>
      <c r="AA115" s="28">
        <v>13760.203813919037</v>
      </c>
      <c r="AB115" s="28">
        <v>13896.541673862452</v>
      </c>
      <c r="AC115" s="28">
        <v>14024.579490791104</v>
      </c>
      <c r="AD115" s="28">
        <v>14152.736279045872</v>
      </c>
      <c r="AE115" s="28">
        <v>14281.01311107591</v>
      </c>
      <c r="AF115" s="28">
        <v>14409.380695224378</v>
      </c>
      <c r="AG115" s="28">
        <v>14537.83846694551</v>
      </c>
    </row>
    <row r="116" spans="1:34" x14ac:dyDescent="0.3">
      <c r="A116" s="30"/>
      <c r="B116" s="39" t="s">
        <v>243</v>
      </c>
      <c r="C116" s="40">
        <v>0</v>
      </c>
      <c r="D116" s="40">
        <v>0</v>
      </c>
      <c r="E116" s="41">
        <v>0</v>
      </c>
      <c r="F116" s="40">
        <v>0</v>
      </c>
      <c r="G116" s="42">
        <v>0</v>
      </c>
      <c r="H116" s="42">
        <v>5.3102298727425667E-2</v>
      </c>
      <c r="I116" s="42">
        <v>8.7712716693515214E-2</v>
      </c>
      <c r="J116" s="42">
        <v>0.10924592423995594</v>
      </c>
      <c r="K116" s="42">
        <v>0.11523354828141463</v>
      </c>
      <c r="L116" s="42">
        <v>0.1944791790942344</v>
      </c>
      <c r="M116" s="43">
        <v>0.21083261497561079</v>
      </c>
      <c r="N116" s="40">
        <v>0</v>
      </c>
      <c r="O116" s="40">
        <v>0</v>
      </c>
      <c r="P116" s="40">
        <v>0</v>
      </c>
      <c r="Q116" s="40">
        <v>0</v>
      </c>
      <c r="R116" s="40">
        <v>0</v>
      </c>
      <c r="S116" s="40">
        <v>0</v>
      </c>
      <c r="T116" s="40">
        <v>0</v>
      </c>
      <c r="U116" s="40">
        <v>0</v>
      </c>
      <c r="V116" s="40">
        <v>0</v>
      </c>
      <c r="W116" s="40">
        <v>0</v>
      </c>
      <c r="X116" s="40">
        <v>0</v>
      </c>
      <c r="Y116" s="40">
        <v>0</v>
      </c>
      <c r="Z116" s="40">
        <v>0</v>
      </c>
      <c r="AA116" s="40">
        <v>0</v>
      </c>
      <c r="AB116" s="40">
        <v>0</v>
      </c>
      <c r="AC116" s="40">
        <v>0</v>
      </c>
      <c r="AD116" s="40">
        <v>0</v>
      </c>
      <c r="AE116" s="40">
        <v>0</v>
      </c>
      <c r="AF116" s="40">
        <v>0</v>
      </c>
      <c r="AG116" s="40">
        <v>0</v>
      </c>
    </row>
    <row r="117" spans="1:34" x14ac:dyDescent="0.3">
      <c r="A117" s="30"/>
    </row>
    <row r="118" spans="1:34" x14ac:dyDescent="0.3">
      <c r="A118" s="8" t="s">
        <v>267</v>
      </c>
      <c r="B118" s="8"/>
      <c r="C118" s="25"/>
      <c r="D118" s="26"/>
      <c r="E118" s="27"/>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4" x14ac:dyDescent="0.3">
      <c r="A119" s="30"/>
      <c r="B119" t="s">
        <v>268</v>
      </c>
      <c r="C119" s="7">
        <v>0.83823375093145525</v>
      </c>
      <c r="D119" s="44">
        <v>0.84924241483784146</v>
      </c>
      <c r="E119" s="45">
        <v>0.89885881381014732</v>
      </c>
      <c r="F119" s="44">
        <v>0.90666988209678745</v>
      </c>
      <c r="G119" s="7">
        <v>0.87187922817934949</v>
      </c>
      <c r="H119" s="7">
        <v>0.90135900962321414</v>
      </c>
      <c r="I119" s="7">
        <v>0.90495461980958547</v>
      </c>
      <c r="J119" s="7">
        <v>0.90765240136271719</v>
      </c>
      <c r="K119" s="7">
        <v>0.900922971256222</v>
      </c>
      <c r="L119" s="7">
        <v>0.90950451847012592</v>
      </c>
      <c r="M119" s="20">
        <v>0.91045825448749262</v>
      </c>
      <c r="N119" s="7">
        <v>0.91174049682447156</v>
      </c>
      <c r="O119" s="7">
        <v>0.92461281702649067</v>
      </c>
      <c r="P119" s="7">
        <v>0.92723096507532154</v>
      </c>
      <c r="Q119" s="7">
        <v>0.9297517776926042</v>
      </c>
      <c r="R119" s="7">
        <v>0.93015891230321024</v>
      </c>
      <c r="S119" s="7">
        <v>0.93310013577442041</v>
      </c>
      <c r="T119" s="7">
        <v>0.94166099601183029</v>
      </c>
      <c r="U119" s="7">
        <v>0.94820897110921121</v>
      </c>
      <c r="V119" s="7">
        <v>0.95417793750614732</v>
      </c>
      <c r="W119" s="7">
        <v>0.95855143642582286</v>
      </c>
      <c r="X119" s="7">
        <v>0.96236493736301931</v>
      </c>
      <c r="Y119" s="7">
        <v>0.96624495747119266</v>
      </c>
      <c r="Z119" s="7">
        <v>0.96949079923976855</v>
      </c>
      <c r="AA119" s="7">
        <v>0.97234959101916518</v>
      </c>
      <c r="AB119" s="7">
        <v>0.9747763012258327</v>
      </c>
      <c r="AC119" s="7">
        <v>0.97666475003280528</v>
      </c>
      <c r="AD119" s="7">
        <v>0.97830443199247308</v>
      </c>
      <c r="AE119" s="7">
        <v>0.97958111799715808</v>
      </c>
      <c r="AF119" s="7">
        <v>0.98039562533790858</v>
      </c>
      <c r="AG119" s="7">
        <v>0.98080858105568691</v>
      </c>
    </row>
    <row r="120" spans="1:34" x14ac:dyDescent="0.3">
      <c r="A120" s="30"/>
      <c r="B120" t="s">
        <v>269</v>
      </c>
      <c r="C120" s="7">
        <v>0.81226484351783623</v>
      </c>
      <c r="D120" s="44">
        <v>0.8221404026010688</v>
      </c>
      <c r="E120" s="45">
        <v>0.8718662990374948</v>
      </c>
      <c r="F120" s="44">
        <v>0.88208117355994775</v>
      </c>
      <c r="G120" s="7">
        <v>0.85106168334946297</v>
      </c>
      <c r="H120" s="7">
        <v>0.87959572200157798</v>
      </c>
      <c r="I120" s="7">
        <v>0.89037889938990611</v>
      </c>
      <c r="J120" s="7">
        <v>0.89324758294085327</v>
      </c>
      <c r="K120" s="7">
        <v>0.88690226055213062</v>
      </c>
      <c r="L120" s="7">
        <v>0.89542351745946358</v>
      </c>
      <c r="M120" s="7">
        <v>0.89639925117087838</v>
      </c>
      <c r="N120" s="7">
        <v>0.89779444592403623</v>
      </c>
      <c r="O120" s="7">
        <v>0.91046938712273917</v>
      </c>
      <c r="P120" s="7">
        <v>0.91310358002227932</v>
      </c>
      <c r="Q120" s="7">
        <v>0.91576356267232106</v>
      </c>
      <c r="R120" s="7">
        <v>0.91629613132160403</v>
      </c>
      <c r="S120" s="7">
        <v>0.91936958958292692</v>
      </c>
      <c r="T120" s="7">
        <v>0.92782171425972204</v>
      </c>
      <c r="U120" s="7">
        <v>0.93438948865263871</v>
      </c>
      <c r="V120" s="7">
        <v>0.94036569582765472</v>
      </c>
      <c r="W120" s="7">
        <v>0.94475981003598286</v>
      </c>
      <c r="X120" s="7">
        <v>0.94864110834968496</v>
      </c>
      <c r="Y120" s="7">
        <v>0.95255313011078213</v>
      </c>
      <c r="Z120" s="7">
        <v>0.95583174819074823</v>
      </c>
      <c r="AA120" s="7">
        <v>0.9587221763906052</v>
      </c>
      <c r="AB120" s="7">
        <v>0.96118797383405441</v>
      </c>
      <c r="AC120" s="7">
        <v>0.96313023768795447</v>
      </c>
      <c r="AD120" s="7">
        <v>0.96481130932672921</v>
      </c>
      <c r="AE120" s="7">
        <v>0.96615126941872864</v>
      </c>
      <c r="AF120" s="7">
        <v>0.96701758365352886</v>
      </c>
      <c r="AG120" s="7">
        <v>0.96748112171431222</v>
      </c>
    </row>
    <row r="121" spans="1:34" x14ac:dyDescent="0.3">
      <c r="A121" s="30"/>
    </row>
    <row r="122" spans="1:34" x14ac:dyDescent="0.3">
      <c r="A122" s="8" t="s">
        <v>270</v>
      </c>
      <c r="B122" s="8"/>
      <c r="C122" s="25"/>
      <c r="D122" s="26"/>
      <c r="E122" s="27"/>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4" x14ac:dyDescent="0.3">
      <c r="A123" s="30"/>
      <c r="B123" t="s">
        <v>236</v>
      </c>
      <c r="C123" s="46">
        <v>7.1977803831056324</v>
      </c>
      <c r="D123" s="47">
        <v>7.1907962487067998</v>
      </c>
      <c r="E123" s="48">
        <v>6.7895917953963991</v>
      </c>
      <c r="F123" s="47">
        <v>7.2043864084031997</v>
      </c>
      <c r="G123" s="46">
        <v>6.9232199979084106</v>
      </c>
      <c r="H123" s="46">
        <v>6.6734610775742507</v>
      </c>
      <c r="I123" s="46">
        <v>6.2568055191221372</v>
      </c>
      <c r="J123" s="46">
        <v>5.9459118309139845</v>
      </c>
      <c r="K123" s="46">
        <v>5.8648780767033379</v>
      </c>
      <c r="L123" s="46">
        <v>5.7968623526329139</v>
      </c>
      <c r="M123" s="46">
        <v>5.7165927677821982</v>
      </c>
      <c r="N123" s="46">
        <v>5.6544538040069305</v>
      </c>
      <c r="O123" s="46">
        <v>5.5760110741581892</v>
      </c>
      <c r="P123" s="46">
        <v>5.4605466683982948</v>
      </c>
      <c r="Q123" s="46">
        <v>5.3914282634246113</v>
      </c>
      <c r="R123" s="46">
        <v>5.3359490866333044</v>
      </c>
      <c r="S123" s="46">
        <v>5.2151792528099596</v>
      </c>
      <c r="T123" s="46">
        <v>5.1028888135876791</v>
      </c>
      <c r="U123" s="46">
        <v>5.0258507224673163</v>
      </c>
      <c r="V123" s="46">
        <v>4.9607340127259381</v>
      </c>
      <c r="W123" s="46">
        <v>4.8922132221211525</v>
      </c>
      <c r="X123" s="46">
        <v>4.7353022443541448</v>
      </c>
      <c r="Y123" s="46">
        <v>4.6232142586311689</v>
      </c>
      <c r="Z123" s="46">
        <v>4.5581679307809306</v>
      </c>
      <c r="AA123" s="46">
        <v>4.4925258831823012</v>
      </c>
      <c r="AB123" s="46">
        <v>4.3729328385870003</v>
      </c>
      <c r="AC123" s="46">
        <v>4.2854098259350408</v>
      </c>
      <c r="AD123" s="46">
        <v>4.2226856250447025</v>
      </c>
      <c r="AE123" s="46">
        <v>4.1607063708419441</v>
      </c>
      <c r="AF123" s="46">
        <v>4.0992576492482762</v>
      </c>
      <c r="AG123" s="46">
        <v>3.9294386890345416</v>
      </c>
    </row>
    <row r="124" spans="1:34" x14ac:dyDescent="0.3">
      <c r="A124" s="30"/>
      <c r="B124" t="s">
        <v>237</v>
      </c>
      <c r="C124" s="46">
        <v>7.87591256581171</v>
      </c>
      <c r="D124" s="47">
        <v>7.6653398256312002</v>
      </c>
      <c r="E124" s="48">
        <v>7.4217349987362349</v>
      </c>
      <c r="F124" s="47">
        <v>7.6972615776503286</v>
      </c>
      <c r="G124" s="46">
        <v>7.3739430208279924</v>
      </c>
      <c r="H124" s="46">
        <v>7.1067374622825898</v>
      </c>
      <c r="I124" s="46">
        <v>6.6353406114939517</v>
      </c>
      <c r="J124" s="46">
        <v>6.2885014914974917</v>
      </c>
      <c r="K124" s="46">
        <v>6.1747509465238508</v>
      </c>
      <c r="L124" s="46">
        <v>6.0648965327089952</v>
      </c>
      <c r="M124" s="46">
        <v>5.922745527824425</v>
      </c>
      <c r="N124" s="46">
        <v>5.8137005907143617</v>
      </c>
      <c r="O124" s="46">
        <v>5.6790915025681219</v>
      </c>
      <c r="P124" s="46">
        <v>5.5181316428385543</v>
      </c>
      <c r="Q124" s="46">
        <v>5.3933447569136792</v>
      </c>
      <c r="R124" s="46">
        <v>5.3053844538044705</v>
      </c>
      <c r="S124" s="46">
        <v>5.1214847853926111</v>
      </c>
      <c r="T124" s="46">
        <v>4.9410445466111224</v>
      </c>
      <c r="U124" s="46">
        <v>4.7983545548449875</v>
      </c>
      <c r="V124" s="46">
        <v>4.7081937260457094</v>
      </c>
      <c r="W124" s="46">
        <v>4.5575845542293552</v>
      </c>
      <c r="X124" s="46">
        <v>4.3428326557002608</v>
      </c>
      <c r="Y124" s="46">
        <v>4.1631466066035134</v>
      </c>
      <c r="Z124" s="46">
        <v>4.0502419839432413</v>
      </c>
      <c r="AA124" s="46">
        <v>3.9397861891262878</v>
      </c>
      <c r="AB124" s="46">
        <v>3.7436778302427949</v>
      </c>
      <c r="AC124" s="46">
        <v>3.5968949845841256</v>
      </c>
      <c r="AD124" s="46">
        <v>3.4969982165039957</v>
      </c>
      <c r="AE124" s="46">
        <v>3.3993392243585321</v>
      </c>
      <c r="AF124" s="46">
        <v>3.2772163214215402</v>
      </c>
      <c r="AG124" s="46">
        <v>3.0558591303628297</v>
      </c>
    </row>
    <row r="125" spans="1:34" x14ac:dyDescent="0.3">
      <c r="A125" s="30"/>
      <c r="B125" t="s">
        <v>238</v>
      </c>
      <c r="C125" s="46">
        <v>43.14804571744078</v>
      </c>
      <c r="D125" s="47">
        <v>41.625300286662124</v>
      </c>
      <c r="E125" s="48">
        <v>39.445216894237916</v>
      </c>
      <c r="F125" s="47">
        <v>39.649956334370941</v>
      </c>
      <c r="G125" s="46">
        <v>38.139322412312126</v>
      </c>
      <c r="H125" s="46">
        <v>37.400096814402026</v>
      </c>
      <c r="I125" s="46">
        <v>37.363787846764922</v>
      </c>
      <c r="J125" s="46">
        <v>37.4332147424266</v>
      </c>
      <c r="K125" s="46">
        <v>37.560494130437917</v>
      </c>
      <c r="L125" s="46">
        <v>37.432112814425317</v>
      </c>
      <c r="M125" s="46">
        <v>37.430543078994184</v>
      </c>
      <c r="N125" s="46">
        <v>36.853610049679681</v>
      </c>
      <c r="O125" s="46">
        <v>36.173574674867652</v>
      </c>
      <c r="P125" s="46">
        <v>35.591211913083129</v>
      </c>
      <c r="Q125" s="46">
        <v>35.507719428798183</v>
      </c>
      <c r="R125" s="46">
        <v>35.320871692036661</v>
      </c>
      <c r="S125" s="46">
        <v>35.231604900992679</v>
      </c>
      <c r="T125" s="46">
        <v>35.138763616640531</v>
      </c>
      <c r="U125" s="46">
        <v>35.074036134624059</v>
      </c>
      <c r="V125" s="46">
        <v>34.956300780739767</v>
      </c>
      <c r="W125" s="46">
        <v>34.886202871976316</v>
      </c>
      <c r="X125" s="46">
        <v>34.720911386412688</v>
      </c>
      <c r="Y125" s="46">
        <v>34.552774618917404</v>
      </c>
      <c r="Z125" s="46">
        <v>34.381819765808828</v>
      </c>
      <c r="AA125" s="46">
        <v>34.308904436296274</v>
      </c>
      <c r="AB125" s="46">
        <v>34.132826440739031</v>
      </c>
      <c r="AC125" s="46">
        <v>33.954348010639876</v>
      </c>
      <c r="AD125" s="46">
        <v>33.823663240180352</v>
      </c>
      <c r="AE125" s="46">
        <v>33.740840537891877</v>
      </c>
      <c r="AF125" s="46">
        <v>33.555456116674954</v>
      </c>
      <c r="AG125" s="46">
        <v>33.368154215933096</v>
      </c>
    </row>
    <row r="126" spans="1:34" x14ac:dyDescent="0.3">
      <c r="A126" s="30"/>
      <c r="B126" t="s">
        <v>118</v>
      </c>
      <c r="C126" s="46">
        <v>41.111001524179997</v>
      </c>
      <c r="D126" s="47">
        <v>30.479160475990501</v>
      </c>
      <c r="E126" s="48">
        <v>29.558362334411129</v>
      </c>
      <c r="F126" s="47">
        <v>32.584543292437061</v>
      </c>
      <c r="G126" s="46">
        <v>38.73765507349448</v>
      </c>
      <c r="H126" s="46">
        <v>28.958053104264621</v>
      </c>
      <c r="I126" s="46">
        <v>27.308084581490554</v>
      </c>
      <c r="J126" s="46">
        <v>26.55765407851775</v>
      </c>
      <c r="K126" s="46">
        <v>29.111061089275509</v>
      </c>
      <c r="L126" s="46">
        <v>25.557267767882436</v>
      </c>
      <c r="M126" s="46">
        <v>24.554523081580001</v>
      </c>
      <c r="N126" s="46">
        <v>24.123926395670189</v>
      </c>
      <c r="O126" s="46">
        <v>21.192186231983996</v>
      </c>
      <c r="P126" s="46">
        <v>20.551681795788937</v>
      </c>
      <c r="Q126" s="46">
        <v>20.161581266619521</v>
      </c>
      <c r="R126" s="46">
        <v>20.198073340259832</v>
      </c>
      <c r="S126" s="46">
        <v>19.912499784499008</v>
      </c>
      <c r="T126" s="46">
        <v>17.431689457822372</v>
      </c>
      <c r="U126" s="46">
        <v>15.294077956996038</v>
      </c>
      <c r="V126" s="46">
        <v>14.177660618820212</v>
      </c>
      <c r="W126" s="46">
        <v>12.281640746986827</v>
      </c>
      <c r="X126" s="46">
        <v>11.142962574198183</v>
      </c>
      <c r="Y126" s="46">
        <v>9.0348765781562914</v>
      </c>
      <c r="Z126" s="46">
        <v>7.6888605706252138</v>
      </c>
      <c r="AA126" s="46">
        <v>6.5465480146598365</v>
      </c>
      <c r="AB126" s="46">
        <v>5.651323161649457</v>
      </c>
      <c r="AC126" s="46">
        <v>4.9617096696704461</v>
      </c>
      <c r="AD126" s="46">
        <v>4.358405758062351</v>
      </c>
      <c r="AE126" s="46">
        <v>3.8927401881692041</v>
      </c>
      <c r="AF126" s="46">
        <v>3.5617614303199501</v>
      </c>
      <c r="AG126" s="46">
        <v>3.3522645013670394</v>
      </c>
    </row>
    <row r="127" spans="1:34" x14ac:dyDescent="0.3">
      <c r="A127" s="30"/>
      <c r="B127" t="s">
        <v>271</v>
      </c>
      <c r="C127" s="46">
        <v>77.788522057668445</v>
      </c>
      <c r="D127" s="47">
        <v>63.806533629800001</v>
      </c>
      <c r="E127" s="48">
        <v>59.036497320400002</v>
      </c>
      <c r="F127" s="47">
        <v>63.046228440044999</v>
      </c>
      <c r="G127" s="46">
        <v>39.9</v>
      </c>
      <c r="H127" s="46">
        <v>39.9</v>
      </c>
      <c r="I127" s="46">
        <v>39.9</v>
      </c>
      <c r="J127" s="46">
        <v>39.9</v>
      </c>
      <c r="K127" s="46">
        <v>39.9</v>
      </c>
      <c r="L127" s="46">
        <v>39.9</v>
      </c>
      <c r="M127" s="46">
        <v>7</v>
      </c>
      <c r="N127" s="46">
        <v>7</v>
      </c>
      <c r="O127" s="46">
        <v>7</v>
      </c>
      <c r="P127" s="46">
        <v>7</v>
      </c>
      <c r="Q127" s="46">
        <v>7</v>
      </c>
      <c r="R127" s="46">
        <v>7</v>
      </c>
      <c r="S127" s="46">
        <v>7</v>
      </c>
      <c r="T127" s="46">
        <v>7</v>
      </c>
      <c r="U127" s="46">
        <v>7</v>
      </c>
      <c r="V127" s="46">
        <v>7</v>
      </c>
      <c r="W127" s="46">
        <v>7</v>
      </c>
      <c r="X127" s="46">
        <v>7</v>
      </c>
      <c r="Y127" s="46">
        <v>7</v>
      </c>
      <c r="Z127" s="46">
        <v>7</v>
      </c>
      <c r="AA127" s="46">
        <v>7</v>
      </c>
      <c r="AB127" s="46">
        <v>7</v>
      </c>
      <c r="AC127" s="46">
        <v>7</v>
      </c>
      <c r="AD127" s="46">
        <v>7</v>
      </c>
      <c r="AE127" s="46">
        <v>7</v>
      </c>
      <c r="AF127" s="46">
        <v>7</v>
      </c>
      <c r="AG127" s="46">
        <v>7</v>
      </c>
    </row>
    <row r="128" spans="1:34" x14ac:dyDescent="0.3">
      <c r="A128" s="30" t="s">
        <v>123</v>
      </c>
      <c r="C128" s="46">
        <v>177.12126224820656</v>
      </c>
      <c r="D128" s="47">
        <v>150.7671304667906</v>
      </c>
      <c r="E128" s="48">
        <v>142.25140334318166</v>
      </c>
      <c r="F128" s="47">
        <v>150.18237605290653</v>
      </c>
      <c r="G128" s="46">
        <v>131.07414050454301</v>
      </c>
      <c r="H128" s="46">
        <v>120.0383484585235</v>
      </c>
      <c r="I128" s="46">
        <v>117.46401855887157</v>
      </c>
      <c r="J128" s="46">
        <v>116.12528214335583</v>
      </c>
      <c r="K128" s="46">
        <v>118.61118424294062</v>
      </c>
      <c r="L128" s="46">
        <v>114.75113946764966</v>
      </c>
      <c r="M128" s="46">
        <v>80.624404456180812</v>
      </c>
      <c r="N128" s="46">
        <v>79.445690840071165</v>
      </c>
      <c r="O128" s="46">
        <v>75.620863483577963</v>
      </c>
      <c r="P128" s="46">
        <v>74.121572020108914</v>
      </c>
      <c r="Q128" s="46">
        <v>73.454073715755996</v>
      </c>
      <c r="R128" s="46">
        <v>73.160278572734256</v>
      </c>
      <c r="S128" s="46">
        <v>72.480768723694254</v>
      </c>
      <c r="T128" s="46">
        <v>69.614386434661697</v>
      </c>
      <c r="U128" s="46">
        <v>67.192319368932402</v>
      </c>
      <c r="V128" s="46">
        <v>65.802889138331622</v>
      </c>
      <c r="W128" s="46">
        <v>63.617641395313655</v>
      </c>
      <c r="X128" s="46">
        <v>61.942008860665268</v>
      </c>
      <c r="Y128" s="46">
        <v>59.374012062308381</v>
      </c>
      <c r="Z128" s="46">
        <v>57.679090251158215</v>
      </c>
      <c r="AA128" s="46">
        <v>56.287764523264698</v>
      </c>
      <c r="AB128" s="46">
        <v>54.900760271218282</v>
      </c>
      <c r="AC128" s="46">
        <v>53.79836249082949</v>
      </c>
      <c r="AD128" s="46">
        <v>52.901752839791406</v>
      </c>
      <c r="AE128" s="46">
        <v>52.193626321261561</v>
      </c>
      <c r="AF128" s="46">
        <v>51.493691517664715</v>
      </c>
      <c r="AG128" s="46">
        <v>50.705716536697508</v>
      </c>
    </row>
    <row r="129" spans="1:33" x14ac:dyDescent="0.3">
      <c r="A129" s="30"/>
      <c r="B129" s="39" t="s">
        <v>397</v>
      </c>
      <c r="C129" s="40">
        <v>0</v>
      </c>
      <c r="D129" s="40">
        <v>0</v>
      </c>
      <c r="E129" s="41">
        <v>0</v>
      </c>
      <c r="F129" s="40">
        <v>0</v>
      </c>
      <c r="G129" s="40">
        <v>0</v>
      </c>
      <c r="H129" s="42">
        <v>-8.4195036515513189E-2</v>
      </c>
      <c r="I129" s="42">
        <v>-0.10383529423334048</v>
      </c>
      <c r="J129" s="42">
        <v>-0.11404887572517819</v>
      </c>
      <c r="K129" s="42">
        <v>-9.5083257564221202E-2</v>
      </c>
      <c r="L129" s="42">
        <v>-0.1245325811335577</v>
      </c>
      <c r="M129" s="42">
        <v>-0.38489465469059181</v>
      </c>
      <c r="N129" s="42"/>
      <c r="O129" s="42"/>
      <c r="P129" s="40">
        <v>0</v>
      </c>
      <c r="Q129" s="40">
        <v>0</v>
      </c>
      <c r="R129" s="40">
        <v>0</v>
      </c>
      <c r="S129" s="40">
        <v>0</v>
      </c>
      <c r="T129" s="40">
        <v>0</v>
      </c>
      <c r="U129" s="40">
        <v>0</v>
      </c>
      <c r="V129" s="40">
        <v>0</v>
      </c>
      <c r="W129" s="40">
        <v>0</v>
      </c>
      <c r="X129" s="40">
        <v>0</v>
      </c>
      <c r="Y129" s="40">
        <v>0</v>
      </c>
      <c r="Z129" s="40">
        <v>0</v>
      </c>
      <c r="AA129" s="40">
        <v>0</v>
      </c>
      <c r="AB129" s="40">
        <v>0</v>
      </c>
      <c r="AC129" s="40">
        <v>0</v>
      </c>
      <c r="AD129" s="40">
        <v>0</v>
      </c>
      <c r="AE129" s="40">
        <v>0</v>
      </c>
      <c r="AF129" s="40">
        <v>0</v>
      </c>
      <c r="AG129" s="40">
        <v>0</v>
      </c>
    </row>
    <row r="130" spans="1:33" x14ac:dyDescent="0.3">
      <c r="A130" s="8" t="s">
        <v>272</v>
      </c>
      <c r="B130" s="8"/>
      <c r="C130" s="25">
        <v>2020</v>
      </c>
      <c r="D130" s="26">
        <v>2021</v>
      </c>
      <c r="E130" s="27">
        <v>2022</v>
      </c>
      <c r="F130" s="25">
        <v>2023</v>
      </c>
      <c r="G130" s="25">
        <v>2024</v>
      </c>
      <c r="H130" s="25">
        <v>2025</v>
      </c>
      <c r="I130" s="25">
        <v>2026</v>
      </c>
      <c r="J130" s="25">
        <v>2027</v>
      </c>
      <c r="K130" s="25">
        <v>2028</v>
      </c>
      <c r="L130" s="25">
        <v>2029</v>
      </c>
      <c r="M130" s="25">
        <v>2030</v>
      </c>
      <c r="N130" s="25">
        <v>2031</v>
      </c>
      <c r="O130" s="25">
        <v>2032</v>
      </c>
      <c r="P130" s="25">
        <v>2033</v>
      </c>
      <c r="Q130" s="25">
        <v>2034</v>
      </c>
      <c r="R130" s="25">
        <v>2035</v>
      </c>
      <c r="S130" s="25">
        <v>2036</v>
      </c>
      <c r="T130" s="25">
        <v>2037</v>
      </c>
      <c r="U130" s="25">
        <v>2038</v>
      </c>
      <c r="V130" s="25">
        <v>2039</v>
      </c>
      <c r="W130" s="25">
        <v>2040</v>
      </c>
      <c r="X130" s="25">
        <v>2041</v>
      </c>
      <c r="Y130" s="25">
        <v>2042</v>
      </c>
      <c r="Z130" s="25">
        <v>2043</v>
      </c>
      <c r="AA130" s="25">
        <v>2044</v>
      </c>
      <c r="AB130" s="25">
        <v>2045</v>
      </c>
      <c r="AC130" s="25">
        <v>2046</v>
      </c>
      <c r="AD130" s="25">
        <v>2047</v>
      </c>
      <c r="AE130" s="25">
        <v>2048</v>
      </c>
      <c r="AF130" s="25">
        <v>2049</v>
      </c>
      <c r="AG130" s="25">
        <v>2050</v>
      </c>
    </row>
    <row r="131" spans="1:33" x14ac:dyDescent="0.3">
      <c r="A131" s="30"/>
      <c r="B131" t="s">
        <v>236</v>
      </c>
      <c r="C131" s="46">
        <v>0.27172825699999997</v>
      </c>
      <c r="D131" s="47">
        <v>0.236752088</v>
      </c>
      <c r="E131" s="48">
        <v>0.14963175213171201</v>
      </c>
      <c r="F131" s="47">
        <v>0.13399523403394811</v>
      </c>
      <c r="G131" s="46">
        <v>0.11850834768831592</v>
      </c>
      <c r="H131" s="46">
        <v>0.10317109309481542</v>
      </c>
      <c r="I131" s="46">
        <v>8.7983470253446661E-2</v>
      </c>
      <c r="J131" s="46">
        <v>7.2945479164209598E-2</v>
      </c>
      <c r="K131" s="46">
        <v>5.8057119827104257E-2</v>
      </c>
      <c r="L131" s="46">
        <v>4.3318392242130632E-2</v>
      </c>
      <c r="M131" s="46">
        <v>2.8729296409288712E-2</v>
      </c>
      <c r="N131" s="46">
        <v>1.4289832328578509E-2</v>
      </c>
      <c r="O131" s="46">
        <v>1.5781838561004947E-17</v>
      </c>
      <c r="P131" s="46">
        <v>0</v>
      </c>
      <c r="Q131" s="46">
        <v>0</v>
      </c>
      <c r="R131" s="46">
        <v>0</v>
      </c>
      <c r="S131" s="46">
        <v>0</v>
      </c>
      <c r="T131" s="46">
        <v>0</v>
      </c>
      <c r="U131" s="46">
        <v>0</v>
      </c>
      <c r="V131" s="46">
        <v>0</v>
      </c>
      <c r="W131" s="46">
        <v>0</v>
      </c>
      <c r="X131" s="46">
        <v>0</v>
      </c>
      <c r="Y131" s="46">
        <v>0</v>
      </c>
      <c r="Z131" s="46">
        <v>0</v>
      </c>
      <c r="AA131" s="46">
        <v>0</v>
      </c>
      <c r="AB131" s="46">
        <v>0</v>
      </c>
      <c r="AC131" s="46">
        <v>0</v>
      </c>
      <c r="AD131" s="46">
        <v>0</v>
      </c>
      <c r="AE131" s="46">
        <v>0</v>
      </c>
      <c r="AF131" s="46">
        <v>0</v>
      </c>
      <c r="AG131" s="46">
        <v>0</v>
      </c>
    </row>
    <row r="132" spans="1:33" x14ac:dyDescent="0.3">
      <c r="A132" s="30"/>
      <c r="B132" t="s">
        <v>237</v>
      </c>
      <c r="C132" s="46">
        <v>0.525838904</v>
      </c>
      <c r="D132" s="47">
        <v>0.452520323</v>
      </c>
      <c r="E132" s="48">
        <v>0.49332790489006961</v>
      </c>
      <c r="F132" s="47">
        <v>0.45813718100791129</v>
      </c>
      <c r="G132" s="46">
        <v>0.42327534239567971</v>
      </c>
      <c r="H132" s="46">
        <v>0.38874238905337483</v>
      </c>
      <c r="I132" s="46">
        <v>0.35453832098099675</v>
      </c>
      <c r="J132" s="46">
        <v>0.32066313817854525</v>
      </c>
      <c r="K132" s="46">
        <v>0.28711684064602055</v>
      </c>
      <c r="L132" s="46">
        <v>0.2538994283834225</v>
      </c>
      <c r="M132" s="46">
        <v>0.22101090139075116</v>
      </c>
      <c r="N132" s="46">
        <v>0.1884512596680066</v>
      </c>
      <c r="O132" s="46">
        <v>0.15622050321518871</v>
      </c>
      <c r="P132" s="46">
        <v>0.12431863203229757</v>
      </c>
      <c r="Q132" s="46">
        <v>9.2745646119333128E-2</v>
      </c>
      <c r="R132" s="46">
        <v>6.1501545476295383E-2</v>
      </c>
      <c r="S132" s="46">
        <v>3.0586330103184362E-2</v>
      </c>
      <c r="T132" s="46">
        <v>5.0662619879661626E-17</v>
      </c>
      <c r="U132" s="46">
        <v>0</v>
      </c>
      <c r="V132" s="46">
        <v>0</v>
      </c>
      <c r="W132" s="46">
        <v>0</v>
      </c>
      <c r="X132" s="46">
        <v>0</v>
      </c>
      <c r="Y132" s="46">
        <v>0</v>
      </c>
      <c r="Z132" s="46">
        <v>0</v>
      </c>
      <c r="AA132" s="46">
        <v>0</v>
      </c>
      <c r="AB132" s="46">
        <v>0</v>
      </c>
      <c r="AC132" s="46">
        <v>0</v>
      </c>
      <c r="AD132" s="46">
        <v>0</v>
      </c>
      <c r="AE132" s="46">
        <v>0</v>
      </c>
      <c r="AF132" s="46">
        <v>0</v>
      </c>
      <c r="AG132" s="46">
        <v>0</v>
      </c>
    </row>
    <row r="133" spans="1:33" x14ac:dyDescent="0.3">
      <c r="A133" s="30"/>
      <c r="B133" t="s">
        <v>49</v>
      </c>
      <c r="C133" s="46">
        <v>1.607491376</v>
      </c>
      <c r="D133" s="47">
        <v>1.515886904</v>
      </c>
      <c r="E133" s="48">
        <v>1.5144950863049698</v>
      </c>
      <c r="F133" s="47">
        <v>1.4064611034818819</v>
      </c>
      <c r="G133" s="46">
        <v>1.2994367840496643</v>
      </c>
      <c r="H133" s="46">
        <v>1.1934221280083164</v>
      </c>
      <c r="I133" s="46">
        <v>1.0884171353578382</v>
      </c>
      <c r="J133" s="46">
        <v>0.98442180609823049</v>
      </c>
      <c r="K133" s="46">
        <v>0.88143614022949257</v>
      </c>
      <c r="L133" s="46">
        <v>0.77946013775162448</v>
      </c>
      <c r="M133" s="46">
        <v>0.67849379866462656</v>
      </c>
      <c r="N133" s="46">
        <v>0.57853712296849846</v>
      </c>
      <c r="O133" s="46">
        <v>0.47959011066324053</v>
      </c>
      <c r="P133" s="46">
        <v>0.38165276174885254</v>
      </c>
      <c r="Q133" s="46">
        <v>0.28472507622533444</v>
      </c>
      <c r="R133" s="46">
        <v>0.18880705409268636</v>
      </c>
      <c r="S133" s="46">
        <v>9.3898695350908265E-2</v>
      </c>
      <c r="T133" s="46">
        <v>1.555320266835133E-16</v>
      </c>
      <c r="U133" s="46">
        <v>0</v>
      </c>
      <c r="V133" s="46">
        <v>0</v>
      </c>
      <c r="W133" s="46">
        <v>0</v>
      </c>
      <c r="X133" s="46">
        <v>0</v>
      </c>
      <c r="Y133" s="46">
        <v>0</v>
      </c>
      <c r="Z133" s="46">
        <v>0</v>
      </c>
      <c r="AA133" s="46">
        <v>0</v>
      </c>
      <c r="AB133" s="46">
        <v>0</v>
      </c>
      <c r="AC133" s="46">
        <v>0</v>
      </c>
      <c r="AD133" s="46">
        <v>0</v>
      </c>
      <c r="AE133" s="46">
        <v>0</v>
      </c>
      <c r="AF133" s="46">
        <v>0</v>
      </c>
      <c r="AG133" s="46">
        <v>0</v>
      </c>
    </row>
    <row r="134" spans="1:33" x14ac:dyDescent="0.3">
      <c r="A134" s="30"/>
      <c r="B134" t="s">
        <v>273</v>
      </c>
      <c r="C134" s="46">
        <v>0.56435099599999916</v>
      </c>
      <c r="D134" s="47">
        <v>1.3677497439999979</v>
      </c>
      <c r="E134" s="48">
        <v>1.315967829983159</v>
      </c>
      <c r="F134" s="47">
        <v>1.2439185912915809</v>
      </c>
      <c r="G134" s="46">
        <v>1.1725273365149946</v>
      </c>
      <c r="H134" s="46">
        <v>1.1017940656533998</v>
      </c>
      <c r="I134" s="46">
        <v>1.0317187787067967</v>
      </c>
      <c r="J134" s="46">
        <v>0.96230147567518498</v>
      </c>
      <c r="K134" s="46">
        <v>0.89354215655856495</v>
      </c>
      <c r="L134" s="46">
        <v>0.82544082135693642</v>
      </c>
      <c r="M134" s="46">
        <v>0.75799747007029949</v>
      </c>
      <c r="N134" s="46">
        <v>0.69121210269865418</v>
      </c>
      <c r="O134" s="46">
        <v>0.62508471924200049</v>
      </c>
      <c r="P134" s="46">
        <v>0.5596153197003384</v>
      </c>
      <c r="Q134" s="46">
        <v>0.49480390407366781</v>
      </c>
      <c r="R134" s="46">
        <v>0.43065047236198883</v>
      </c>
      <c r="S134" s="46">
        <v>0.3671550245653013</v>
      </c>
      <c r="T134" s="46">
        <v>0.30431756068360538</v>
      </c>
      <c r="U134" s="46">
        <v>0.2421380807169011</v>
      </c>
      <c r="V134" s="46">
        <v>0.18061658466518832</v>
      </c>
      <c r="W134" s="46">
        <v>0.11975307252846717</v>
      </c>
      <c r="X134" s="46">
        <v>5.9547544306737595E-2</v>
      </c>
      <c r="Y134" s="46">
        <v>0</v>
      </c>
      <c r="Z134" s="46">
        <v>0</v>
      </c>
      <c r="AA134" s="46">
        <v>0</v>
      </c>
      <c r="AB134" s="46">
        <v>0</v>
      </c>
      <c r="AC134" s="46">
        <v>0</v>
      </c>
      <c r="AD134" s="46">
        <v>0</v>
      </c>
      <c r="AE134" s="46">
        <v>0</v>
      </c>
      <c r="AF134" s="46">
        <v>0</v>
      </c>
      <c r="AG134" s="46">
        <v>0</v>
      </c>
    </row>
    <row r="135" spans="1:33" x14ac:dyDescent="0.3">
      <c r="A135" s="30"/>
      <c r="B135" t="s">
        <v>274</v>
      </c>
      <c r="C135" s="46">
        <v>17.619509546658808</v>
      </c>
      <c r="D135" s="47">
        <v>19.072747624783041</v>
      </c>
      <c r="E135" s="48">
        <v>16.989261473324802</v>
      </c>
      <c r="F135" s="47">
        <v>18.088994054472558</v>
      </c>
      <c r="G135" s="46">
        <v>18.088994054472558</v>
      </c>
      <c r="H135" s="46">
        <v>18.088994054472558</v>
      </c>
      <c r="I135" s="46">
        <v>7.6878224731508382</v>
      </c>
      <c r="J135" s="46">
        <v>7.6878224731508382</v>
      </c>
      <c r="K135" s="46">
        <v>7.6878224731508382</v>
      </c>
      <c r="L135" s="46">
        <v>7.6878224731508382</v>
      </c>
      <c r="M135" s="46">
        <v>7.6878224731508382</v>
      </c>
      <c r="N135" s="46">
        <v>7.6878224731508382</v>
      </c>
      <c r="O135" s="46">
        <v>7.6878224731508382</v>
      </c>
      <c r="P135" s="46">
        <v>7.6878224731508382</v>
      </c>
      <c r="Q135" s="46">
        <v>7.6878224731508382</v>
      </c>
      <c r="R135" s="46">
        <v>7.6878224731508382</v>
      </c>
      <c r="S135" s="46">
        <v>7.6878224731508382</v>
      </c>
      <c r="T135" s="46">
        <v>7.6878224731508382</v>
      </c>
      <c r="U135" s="46">
        <v>7.6878224731508382</v>
      </c>
      <c r="V135" s="46">
        <v>7.6878224731508382</v>
      </c>
      <c r="W135" s="46">
        <v>7.6878224731508382</v>
      </c>
      <c r="X135" s="46">
        <v>7.6878224731508382</v>
      </c>
      <c r="Y135" s="46">
        <v>7.6878224731508382</v>
      </c>
      <c r="Z135" s="46">
        <v>7.6878224731508382</v>
      </c>
      <c r="AA135" s="46">
        <v>7.6878224731508382</v>
      </c>
      <c r="AB135" s="46">
        <v>7.6878224731508382</v>
      </c>
      <c r="AC135" s="46">
        <v>7.6878224731508382</v>
      </c>
      <c r="AD135" s="46">
        <v>7.6878224731508382</v>
      </c>
      <c r="AE135" s="46">
        <v>7.6878224731508382</v>
      </c>
      <c r="AF135" s="46">
        <v>7.6878224731508382</v>
      </c>
      <c r="AG135" s="46">
        <v>7.6878224731508382</v>
      </c>
    </row>
    <row r="136" spans="1:33" x14ac:dyDescent="0.3">
      <c r="A136" s="30"/>
      <c r="B136" t="s">
        <v>275</v>
      </c>
      <c r="C136" s="46">
        <v>1.5280169868487752</v>
      </c>
      <c r="D136" s="47">
        <v>1.272976270075451</v>
      </c>
      <c r="E136" s="48">
        <v>1.05818559822234</v>
      </c>
      <c r="F136" s="47">
        <v>1.05818559822234</v>
      </c>
      <c r="G136" s="46">
        <v>1.05818559822234</v>
      </c>
      <c r="H136" s="46">
        <v>1.05818559822234</v>
      </c>
      <c r="I136" s="46">
        <v>1.05818559822234</v>
      </c>
      <c r="J136" s="46">
        <v>1.05818559822234</v>
      </c>
      <c r="K136" s="46">
        <v>1.05818559822234</v>
      </c>
      <c r="L136" s="46">
        <v>1.05818559822234</v>
      </c>
      <c r="M136" s="46">
        <v>1.05818559822234</v>
      </c>
      <c r="N136" s="46">
        <v>1.05818559822234</v>
      </c>
      <c r="O136" s="46">
        <v>1.05818559822234</v>
      </c>
      <c r="P136" s="46">
        <v>1.05818559822234</v>
      </c>
      <c r="Q136" s="46">
        <v>1.05818559822234</v>
      </c>
      <c r="R136" s="46">
        <v>1.05818559822234</v>
      </c>
      <c r="S136" s="46">
        <v>1.05818559822234</v>
      </c>
      <c r="T136" s="46">
        <v>1.05818559822234</v>
      </c>
      <c r="U136" s="46">
        <v>1.05818559822234</v>
      </c>
      <c r="V136" s="46">
        <v>1.05818559822234</v>
      </c>
      <c r="W136" s="46">
        <v>1.05818559822234</v>
      </c>
      <c r="X136" s="46">
        <v>1.05818559822234</v>
      </c>
      <c r="Y136" s="46">
        <v>1.05818559822234</v>
      </c>
      <c r="Z136" s="46">
        <v>1.05818559822234</v>
      </c>
      <c r="AA136" s="46">
        <v>1.05818559822234</v>
      </c>
      <c r="AB136" s="46">
        <v>1.05818559822234</v>
      </c>
      <c r="AC136" s="46">
        <v>1.05818559822234</v>
      </c>
      <c r="AD136" s="46">
        <v>1.05818559822234</v>
      </c>
      <c r="AE136" s="46">
        <v>1.05818559822234</v>
      </c>
      <c r="AF136" s="46">
        <v>1.05818559822234</v>
      </c>
      <c r="AG136" s="46">
        <v>1.05818559822234</v>
      </c>
    </row>
    <row r="137" spans="1:33" x14ac:dyDescent="0.3">
      <c r="A137" s="30"/>
      <c r="B137" t="s">
        <v>276</v>
      </c>
      <c r="C137" s="46">
        <v>16.439688078466386</v>
      </c>
      <c r="D137" s="47">
        <v>15.603843022437731</v>
      </c>
      <c r="E137" s="48">
        <v>14.736301873249232</v>
      </c>
      <c r="F137" s="47">
        <v>14.767506241692319</v>
      </c>
      <c r="G137" s="46">
        <v>14.465505057525295</v>
      </c>
      <c r="H137" s="46">
        <v>13.843772717640045</v>
      </c>
      <c r="I137" s="46">
        <v>13.456478111614736</v>
      </c>
      <c r="J137" s="46">
        <v>12.985238238940008</v>
      </c>
      <c r="K137" s="46">
        <v>12.395245706559258</v>
      </c>
      <c r="L137" s="46">
        <v>11.51009293635267</v>
      </c>
      <c r="M137" s="46">
        <v>10.573787418074607</v>
      </c>
      <c r="N137" s="46">
        <v>9.262552501001883</v>
      </c>
      <c r="O137" s="46">
        <v>7.8333198005821183</v>
      </c>
      <c r="P137" s="46">
        <v>6.371132272059949</v>
      </c>
      <c r="Q137" s="46">
        <v>4.9588418467176618</v>
      </c>
      <c r="R137" s="46">
        <v>3.4094999447448693</v>
      </c>
      <c r="S137" s="46">
        <v>1.7634609153708043</v>
      </c>
      <c r="T137" s="46">
        <v>1.4644205249009445E-15</v>
      </c>
      <c r="U137" s="46">
        <v>0</v>
      </c>
      <c r="V137" s="46">
        <v>0</v>
      </c>
      <c r="W137" s="46">
        <v>0</v>
      </c>
      <c r="X137" s="46">
        <v>0</v>
      </c>
      <c r="Y137" s="46">
        <v>0</v>
      </c>
      <c r="Z137" s="46">
        <v>0</v>
      </c>
      <c r="AA137" s="46">
        <v>0</v>
      </c>
      <c r="AB137" s="46">
        <v>0</v>
      </c>
      <c r="AC137" s="46">
        <v>0</v>
      </c>
      <c r="AD137" s="46">
        <v>0</v>
      </c>
      <c r="AE137" s="46">
        <v>0</v>
      </c>
      <c r="AF137" s="46">
        <v>0</v>
      </c>
      <c r="AG137" s="46">
        <v>0</v>
      </c>
    </row>
    <row r="138" spans="1:33" x14ac:dyDescent="0.3">
      <c r="A138" s="30"/>
      <c r="B138" t="s">
        <v>258</v>
      </c>
      <c r="C138" s="46">
        <v>0.2245286474972597</v>
      </c>
      <c r="D138" s="47">
        <v>0.2712831994399082</v>
      </c>
      <c r="E138" s="48">
        <v>0.19638411798767319</v>
      </c>
      <c r="F138" s="47">
        <v>0.19576223494737888</v>
      </c>
      <c r="G138" s="46">
        <v>0.19331452339638286</v>
      </c>
      <c r="H138" s="46">
        <v>0.18905508416348155</v>
      </c>
      <c r="I138" s="46">
        <v>0.18299644873982041</v>
      </c>
      <c r="J138" s="46">
        <v>0.17514972621335689</v>
      </c>
      <c r="K138" s="46">
        <v>0.16552473701249196</v>
      </c>
      <c r="L138" s="46">
        <v>0.15413013468678202</v>
      </c>
      <c r="M138" s="46">
        <v>0.14097351682824072</v>
      </c>
      <c r="N138" s="46">
        <v>0.12606152612625995</v>
      </c>
      <c r="O138" s="46">
        <v>0.10939994245092589</v>
      </c>
      <c r="P138" s="46">
        <v>9.099376677199067E-2</v>
      </c>
      <c r="Q138" s="46">
        <v>7.0847297642699592E-2</v>
      </c>
      <c r="R138" s="46">
        <v>4.8964200907945975E-2</v>
      </c>
      <c r="S138" s="46">
        <v>2.5347573233851908E-2</v>
      </c>
      <c r="T138" s="46">
        <v>2.107350033856007E-17</v>
      </c>
      <c r="U138" s="46">
        <v>0</v>
      </c>
      <c r="V138" s="46">
        <v>0</v>
      </c>
      <c r="W138" s="46">
        <v>0</v>
      </c>
      <c r="X138" s="46">
        <v>0</v>
      </c>
      <c r="Y138" s="46">
        <v>0</v>
      </c>
      <c r="Z138" s="46">
        <v>0</v>
      </c>
      <c r="AA138" s="46">
        <v>0</v>
      </c>
      <c r="AB138" s="46">
        <v>0</v>
      </c>
      <c r="AC138" s="46">
        <v>0</v>
      </c>
      <c r="AD138" s="46">
        <v>0</v>
      </c>
      <c r="AE138" s="46">
        <v>0</v>
      </c>
      <c r="AF138" s="46">
        <v>0</v>
      </c>
      <c r="AG138" s="46">
        <v>0</v>
      </c>
    </row>
    <row r="139" spans="1:33" x14ac:dyDescent="0.3">
      <c r="A139" s="30"/>
      <c r="B139" t="s">
        <v>118</v>
      </c>
      <c r="C139" s="46">
        <v>17.162189184535499</v>
      </c>
      <c r="D139" s="47">
        <v>25.2445617527259</v>
      </c>
      <c r="E139" s="48">
        <v>7.7084036131411002</v>
      </c>
      <c r="F139" s="47">
        <v>11.290246828875516</v>
      </c>
      <c r="G139" s="46">
        <v>5.7356531145039655</v>
      </c>
      <c r="H139" s="46">
        <v>6.0174813505611198</v>
      </c>
      <c r="I139" s="46">
        <v>6.5269249057239449</v>
      </c>
      <c r="J139" s="46">
        <v>6.9962190653594574</v>
      </c>
      <c r="K139" s="46">
        <v>7.8659120453021636</v>
      </c>
      <c r="L139" s="46">
        <v>1.7479492076307466</v>
      </c>
      <c r="M139" s="46">
        <v>2.5186782039412279</v>
      </c>
      <c r="N139" s="46">
        <v>2.8043514241312764</v>
      </c>
      <c r="O139" s="46">
        <v>0.99424577031260419</v>
      </c>
      <c r="P139" s="46">
        <v>0.67655036630921384</v>
      </c>
      <c r="Q139" s="46">
        <v>0.47967024445180506</v>
      </c>
      <c r="R139" s="46">
        <v>0.53024493303805897</v>
      </c>
      <c r="S139" s="46">
        <v>0.27807378348334399</v>
      </c>
      <c r="T139" s="46">
        <v>-0.83005315038295002</v>
      </c>
      <c r="U139" s="46">
        <v>-1.511027060645155</v>
      </c>
      <c r="V139" s="46">
        <v>-2.1076979058584255</v>
      </c>
      <c r="W139" s="46">
        <v>-2.6457070563807203</v>
      </c>
      <c r="X139" s="46">
        <v>-3.0128858887850805</v>
      </c>
      <c r="Y139" s="46">
        <v>-3.2084223364449693</v>
      </c>
      <c r="Z139" s="46">
        <v>-2.5421153110151886</v>
      </c>
      <c r="AA139" s="46">
        <v>-2.0856781542445075</v>
      </c>
      <c r="AB139" s="46">
        <v>-1.7607672914277011</v>
      </c>
      <c r="AC139" s="46">
        <v>-0.98270647280112211</v>
      </c>
      <c r="AD139" s="46">
        <v>-0.86844957611473728</v>
      </c>
      <c r="AE139" s="46">
        <v>-0.77476656229462915</v>
      </c>
      <c r="AF139" s="46">
        <v>-0.66676763486228019</v>
      </c>
      <c r="AG139" s="46">
        <v>-0.52010352704092178</v>
      </c>
    </row>
    <row r="140" spans="1:33" x14ac:dyDescent="0.3">
      <c r="A140" s="30" t="s">
        <v>123</v>
      </c>
      <c r="C140" s="46">
        <v>55.943341977006725</v>
      </c>
      <c r="D140" s="47">
        <v>65.038320928462028</v>
      </c>
      <c r="E140" s="48">
        <v>44.161959249235068</v>
      </c>
      <c r="F140" s="47">
        <v>48.64320706802544</v>
      </c>
      <c r="G140" s="46">
        <v>42.555400158769196</v>
      </c>
      <c r="H140" s="46">
        <v>41.984618480869457</v>
      </c>
      <c r="I140" s="46">
        <v>31.475065242750759</v>
      </c>
      <c r="J140" s="46">
        <v>31.242947001002168</v>
      </c>
      <c r="K140" s="46">
        <v>31.292842817508276</v>
      </c>
      <c r="L140" s="46">
        <v>24.060299129777491</v>
      </c>
      <c r="M140" s="46">
        <v>23.665678676752222</v>
      </c>
      <c r="N140" s="46">
        <v>22.411463840296339</v>
      </c>
      <c r="O140" s="46">
        <v>18.943868917839254</v>
      </c>
      <c r="P140" s="46">
        <v>16.950271189995821</v>
      </c>
      <c r="Q140" s="46">
        <v>15.12764208660368</v>
      </c>
      <c r="R140" s="46">
        <v>13.415676221995025</v>
      </c>
      <c r="S140" s="46">
        <v>11.304530393480569</v>
      </c>
      <c r="T140" s="46">
        <v>8.2202724816738346</v>
      </c>
      <c r="U140" s="46">
        <v>7.4771190914449246</v>
      </c>
      <c r="V140" s="46">
        <v>6.8189267501799415</v>
      </c>
      <c r="W140" s="46">
        <v>6.2200540875209249</v>
      </c>
      <c r="X140" s="46">
        <v>5.7926697268948359</v>
      </c>
      <c r="Y140" s="46">
        <v>5.5375857349282098</v>
      </c>
      <c r="Z140" s="46">
        <v>6.2038927603579905</v>
      </c>
      <c r="AA140" s="46">
        <v>6.6603299171286716</v>
      </c>
      <c r="AB140" s="46">
        <v>6.9852407799454781</v>
      </c>
      <c r="AC140" s="46">
        <v>7.763301598572057</v>
      </c>
      <c r="AD140" s="46">
        <v>7.8775584952584419</v>
      </c>
      <c r="AE140" s="46">
        <v>7.97124150907855</v>
      </c>
      <c r="AF140" s="46">
        <v>8.079240436510899</v>
      </c>
      <c r="AG140" s="46">
        <v>8.2259045443322574</v>
      </c>
    </row>
    <row r="141" spans="1:33" x14ac:dyDescent="0.3">
      <c r="A141" s="30"/>
      <c r="B141" s="39" t="s">
        <v>243</v>
      </c>
      <c r="C141" s="40">
        <v>0</v>
      </c>
      <c r="D141" s="40">
        <v>0</v>
      </c>
      <c r="E141" s="41">
        <v>0</v>
      </c>
      <c r="F141" s="40">
        <v>0</v>
      </c>
      <c r="G141" s="40">
        <v>0</v>
      </c>
      <c r="H141" s="42">
        <v>-1.3412673262857777E-2</v>
      </c>
      <c r="I141" s="42">
        <v>-0.26037435612587378</v>
      </c>
      <c r="J141" s="42">
        <v>-0.26582885169829429</v>
      </c>
      <c r="K141" s="42">
        <v>-0.26465636086704958</v>
      </c>
      <c r="L141" s="42">
        <v>-0.43461231618052365</v>
      </c>
      <c r="M141" s="42">
        <v>-0.44388541551816318</v>
      </c>
      <c r="N141" s="42">
        <v>-0.47335793444118013</v>
      </c>
      <c r="O141" s="40">
        <v>0</v>
      </c>
      <c r="P141" s="40">
        <v>0</v>
      </c>
      <c r="Q141" s="40">
        <v>0</v>
      </c>
      <c r="R141" s="40">
        <v>0</v>
      </c>
      <c r="S141" s="40">
        <v>0</v>
      </c>
      <c r="T141" s="40">
        <v>0</v>
      </c>
      <c r="U141" s="40">
        <v>0</v>
      </c>
      <c r="V141" s="40">
        <v>0</v>
      </c>
      <c r="W141" s="40">
        <v>0</v>
      </c>
      <c r="X141" s="40">
        <v>0</v>
      </c>
      <c r="Y141" s="40">
        <v>0</v>
      </c>
      <c r="Z141" s="40">
        <v>0</v>
      </c>
      <c r="AA141" s="40">
        <v>0</v>
      </c>
      <c r="AB141" s="40">
        <v>0</v>
      </c>
      <c r="AC141" s="40">
        <v>0</v>
      </c>
      <c r="AD141" s="40">
        <v>0</v>
      </c>
      <c r="AE141" s="40">
        <v>0</v>
      </c>
      <c r="AF141" s="40">
        <v>0</v>
      </c>
      <c r="AG141" s="40">
        <v>0</v>
      </c>
    </row>
    <row r="142" spans="1:33" x14ac:dyDescent="0.3">
      <c r="A142" s="30"/>
    </row>
    <row r="143" spans="1:33" x14ac:dyDescent="0.3">
      <c r="A143" s="8" t="s">
        <v>277</v>
      </c>
      <c r="B143" s="8"/>
      <c r="C143" s="25"/>
      <c r="D143" s="26"/>
      <c r="E143" s="27"/>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x14ac:dyDescent="0.3">
      <c r="A144" s="30" t="s">
        <v>278</v>
      </c>
      <c r="B144" t="s">
        <v>279</v>
      </c>
      <c r="C144" s="46">
        <v>84.22040442570119</v>
      </c>
      <c r="D144" s="47">
        <v>85.592947290352811</v>
      </c>
      <c r="E144" s="48">
        <v>82.421906749091093</v>
      </c>
      <c r="F144" s="47">
        <v>89.967754070701957</v>
      </c>
      <c r="G144" s="46">
        <v>88.02103579073794</v>
      </c>
      <c r="H144" s="46">
        <v>86.637403682854725</v>
      </c>
      <c r="I144" s="46">
        <v>84.298223558480103</v>
      </c>
      <c r="J144" s="46">
        <v>81.72581567560016</v>
      </c>
      <c r="K144" s="46">
        <v>80.212042974582999</v>
      </c>
      <c r="L144" s="46">
        <v>77.646929952228447</v>
      </c>
      <c r="M144" s="46">
        <v>74.607441243045685</v>
      </c>
      <c r="N144" s="46">
        <v>71.022297675415885</v>
      </c>
      <c r="O144" s="46">
        <v>66.40101556715392</v>
      </c>
      <c r="P144" s="46">
        <v>63.467527933024328</v>
      </c>
      <c r="Q144" s="46">
        <v>58.853222750410971</v>
      </c>
      <c r="R144" s="46">
        <v>55.30634598870472</v>
      </c>
      <c r="S144" s="46">
        <v>50.507474193939686</v>
      </c>
      <c r="T144" s="46">
        <v>47.536818368274851</v>
      </c>
      <c r="U144" s="46">
        <v>42.890641778060207</v>
      </c>
      <c r="V144" s="46">
        <v>39.024567889189946</v>
      </c>
      <c r="W144" s="46">
        <v>36.035311212121023</v>
      </c>
      <c r="X144" s="46">
        <v>32.409635483190925</v>
      </c>
      <c r="Y144" s="46">
        <v>29.385688513446897</v>
      </c>
      <c r="Z144" s="46">
        <v>25.788458493517517</v>
      </c>
      <c r="AA144" s="46">
        <v>23.659142935469923</v>
      </c>
      <c r="AB144" s="46">
        <v>20.539529835481535</v>
      </c>
      <c r="AC144" s="46">
        <v>18.486309918109988</v>
      </c>
      <c r="AD144" s="46">
        <v>16.387607718101489</v>
      </c>
      <c r="AE144" s="46">
        <v>14.174530093146998</v>
      </c>
      <c r="AF144" s="46">
        <v>12.310878233091934</v>
      </c>
      <c r="AG144" s="46">
        <v>10.431237517198191</v>
      </c>
    </row>
    <row r="145" spans="1:33" x14ac:dyDescent="0.3">
      <c r="A145" s="30"/>
      <c r="B145" t="s">
        <v>280</v>
      </c>
      <c r="C145" s="46">
        <v>92.509141812342705</v>
      </c>
      <c r="D145" s="47">
        <v>100.001662440662</v>
      </c>
      <c r="E145" s="48">
        <v>101.571869082037</v>
      </c>
      <c r="F145" s="47">
        <v>99.186148437583483</v>
      </c>
      <c r="G145" s="46">
        <v>99.768149651218025</v>
      </c>
      <c r="H145" s="46">
        <v>99.889643397435236</v>
      </c>
      <c r="I145" s="46">
        <v>100.26875802212771</v>
      </c>
      <c r="J145" s="46">
        <v>99.179882532609085</v>
      </c>
      <c r="K145" s="46">
        <v>98.207157095476333</v>
      </c>
      <c r="L145" s="46">
        <v>97.154678845621376</v>
      </c>
      <c r="M145" s="46">
        <v>95.869162750967888</v>
      </c>
      <c r="N145" s="46">
        <v>93.053226150616339</v>
      </c>
      <c r="O145" s="46">
        <v>90.3128670311946</v>
      </c>
      <c r="P145" s="46">
        <v>88.926731661562869</v>
      </c>
      <c r="Q145" s="46">
        <v>85.742678892739875</v>
      </c>
      <c r="R145" s="46">
        <v>83.995660247004864</v>
      </c>
      <c r="S145" s="46">
        <v>80.849095492051973</v>
      </c>
      <c r="T145" s="46">
        <v>78.783590745020007</v>
      </c>
      <c r="U145" s="46">
        <v>75.922365206153557</v>
      </c>
      <c r="V145" s="46">
        <v>73.473855927743983</v>
      </c>
      <c r="W145" s="46">
        <v>71.508481789258809</v>
      </c>
      <c r="X145" s="46">
        <v>68.706597268688995</v>
      </c>
      <c r="Y145" s="46">
        <v>66.643880656668145</v>
      </c>
      <c r="Z145" s="46">
        <v>64.824558682351395</v>
      </c>
      <c r="AA145" s="46">
        <v>62.127106672268333</v>
      </c>
      <c r="AB145" s="46">
        <v>60.7381427218642</v>
      </c>
      <c r="AC145" s="46">
        <v>58.986002159605711</v>
      </c>
      <c r="AD145" s="46">
        <v>57.324157362122151</v>
      </c>
      <c r="AE145" s="46">
        <v>56.157199208559604</v>
      </c>
      <c r="AF145" s="46">
        <v>54.701803705970065</v>
      </c>
      <c r="AG145" s="46">
        <v>53.673360298720567</v>
      </c>
    </row>
    <row r="146" spans="1:33" x14ac:dyDescent="0.3">
      <c r="A146" s="30"/>
      <c r="B146" t="s">
        <v>281</v>
      </c>
      <c r="C146" s="46">
        <v>3.7152286561271199</v>
      </c>
      <c r="D146" s="47">
        <v>2.7530408088979601</v>
      </c>
      <c r="E146" s="48">
        <v>0.71811877251351097</v>
      </c>
      <c r="F146" s="47">
        <v>0.59186368953462098</v>
      </c>
      <c r="G146" s="46">
        <v>0.59321845727776534</v>
      </c>
      <c r="H146" s="46">
        <v>0.58853482974642601</v>
      </c>
      <c r="I146" s="46">
        <v>0.5847951973997958</v>
      </c>
      <c r="J146" s="46">
        <v>0.58104073672041023</v>
      </c>
      <c r="K146" s="46">
        <v>0.5772719787952626</v>
      </c>
      <c r="L146" s="46">
        <v>0.57348945465385237</v>
      </c>
      <c r="M146" s="46">
        <v>0.56969369514409751</v>
      </c>
      <c r="N146" s="46">
        <v>0.56802810525619007</v>
      </c>
      <c r="O146" s="46">
        <v>0.56661992148991547</v>
      </c>
      <c r="P146" s="46">
        <v>0.5654671391642232</v>
      </c>
      <c r="Q146" s="46">
        <v>0.56456810010165026</v>
      </c>
      <c r="R146" s="46">
        <v>0.56392148866646252</v>
      </c>
      <c r="S146" s="46">
        <v>0.56352632857582396</v>
      </c>
      <c r="T146" s="46">
        <v>0.56308442211249499</v>
      </c>
      <c r="U146" s="46">
        <v>0.56259587578283088</v>
      </c>
      <c r="V146" s="46">
        <v>0.56206080769410094</v>
      </c>
      <c r="W146" s="46">
        <v>0.56147934750693695</v>
      </c>
      <c r="X146" s="46">
        <v>0.56085163638299607</v>
      </c>
      <c r="Y146" s="46">
        <v>0.55958078714906745</v>
      </c>
      <c r="Z146" s="46">
        <v>0.55767043659657278</v>
      </c>
      <c r="AA146" s="46">
        <v>0.55512641983275635</v>
      </c>
      <c r="AB146" s="46">
        <v>0.55195674102898662</v>
      </c>
      <c r="AC146" s="46">
        <v>0.54817153175167554</v>
      </c>
      <c r="AD146" s="46">
        <v>0.5444068989882751</v>
      </c>
      <c r="AE146" s="46">
        <v>0.54066277554803022</v>
      </c>
      <c r="AF146" s="46">
        <v>0.53693909409691309</v>
      </c>
      <c r="AG146" s="46">
        <v>0.53323578716124986</v>
      </c>
    </row>
    <row r="147" spans="1:33" x14ac:dyDescent="0.3">
      <c r="A147" s="30"/>
      <c r="B147" t="s">
        <v>282</v>
      </c>
      <c r="C147" s="46">
        <v>10.257307381692728</v>
      </c>
      <c r="D147" s="47">
        <v>11.938946340158056</v>
      </c>
      <c r="E147" s="48">
        <v>14.89330133334386</v>
      </c>
      <c r="F147" s="47">
        <v>18.371048077206286</v>
      </c>
      <c r="G147" s="46">
        <v>18.808008151079743</v>
      </c>
      <c r="H147" s="46">
        <v>18.909855636424087</v>
      </c>
      <c r="I147" s="46">
        <v>18.975643991571964</v>
      </c>
      <c r="J147" s="46">
        <v>19.195601339748439</v>
      </c>
      <c r="K147" s="46">
        <v>19.418911484794851</v>
      </c>
      <c r="L147" s="46">
        <v>19.611598176141054</v>
      </c>
      <c r="M147" s="46">
        <v>19.808934346200719</v>
      </c>
      <c r="N147" s="46">
        <v>19.970998112055121</v>
      </c>
      <c r="O147" s="46">
        <v>20.138844118428484</v>
      </c>
      <c r="P147" s="46">
        <v>20.277483505319889</v>
      </c>
      <c r="Q147" s="46">
        <v>20.404878119056431</v>
      </c>
      <c r="R147" s="46">
        <v>20.521415398842436</v>
      </c>
      <c r="S147" s="46">
        <v>20.626730062395932</v>
      </c>
      <c r="T147" s="46">
        <v>20.72149304725453</v>
      </c>
      <c r="U147" s="46">
        <v>20.787936492628305</v>
      </c>
      <c r="V147" s="46">
        <v>20.862497501991772</v>
      </c>
      <c r="W147" s="46">
        <v>20.927582202263931</v>
      </c>
      <c r="X147" s="46">
        <v>20.974423343438946</v>
      </c>
      <c r="Y147" s="46">
        <v>21.012439674240763</v>
      </c>
      <c r="Z147" s="46">
        <v>21.041921444600888</v>
      </c>
      <c r="AA147" s="46">
        <v>21.045035191273243</v>
      </c>
      <c r="AB147" s="46">
        <v>21.058157733949674</v>
      </c>
      <c r="AC147" s="46">
        <v>21.056353389223336</v>
      </c>
      <c r="AD147" s="46">
        <v>21.064697486805901</v>
      </c>
      <c r="AE147" s="46">
        <v>21.047727728399092</v>
      </c>
      <c r="AF147" s="46">
        <v>21.023453336861806</v>
      </c>
      <c r="AG147" s="46">
        <v>20.992092758071095</v>
      </c>
    </row>
    <row r="148" spans="1:33" x14ac:dyDescent="0.3">
      <c r="A148" s="30" t="s">
        <v>283</v>
      </c>
      <c r="B148" t="s">
        <v>284</v>
      </c>
      <c r="C148" s="46">
        <v>7.7926700690781097</v>
      </c>
      <c r="D148" s="47">
        <v>4.7364548550379304</v>
      </c>
      <c r="E148" s="48">
        <v>5.9267000883423</v>
      </c>
      <c r="F148" s="47">
        <v>7.5534370621800999</v>
      </c>
      <c r="G148" s="46">
        <v>7.6608381565234467</v>
      </c>
      <c r="H148" s="46">
        <v>7.6535082753243922</v>
      </c>
      <c r="I148" s="46">
        <v>7.6076618713660995</v>
      </c>
      <c r="J148" s="46">
        <v>7.5619689948871081</v>
      </c>
      <c r="K148" s="46">
        <v>7.5164301809588299</v>
      </c>
      <c r="L148" s="46">
        <v>7.4710459540900658</v>
      </c>
      <c r="M148" s="46">
        <v>7.4258168282568651</v>
      </c>
      <c r="N148" s="46">
        <v>7.3807433069330735</v>
      </c>
      <c r="O148" s="46">
        <v>7.3101807402784669</v>
      </c>
      <c r="P148" s="46">
        <v>7.2147764428682359</v>
      </c>
      <c r="Q148" s="46">
        <v>7.0954339318786257</v>
      </c>
      <c r="R148" s="46">
        <v>6.953298756997885</v>
      </c>
      <c r="S148" s="46">
        <v>6.7897401922504006</v>
      </c>
      <c r="T148" s="46">
        <v>6.6286823224652736</v>
      </c>
      <c r="U148" s="46">
        <v>6.4701302100579685</v>
      </c>
      <c r="V148" s="46">
        <v>6.3140873074711106</v>
      </c>
      <c r="W148" s="46">
        <v>6.1605554923060968</v>
      </c>
      <c r="X148" s="46">
        <v>6.0095351031900144</v>
      </c>
      <c r="Y148" s="46">
        <v>5.8780875238469523</v>
      </c>
      <c r="Z148" s="46">
        <v>5.7650386604566073</v>
      </c>
      <c r="AA148" s="46">
        <v>5.6693889694765698</v>
      </c>
      <c r="AB148" s="46">
        <v>5.5902986198559512</v>
      </c>
      <c r="AC148" s="46">
        <v>5.5270751279208721</v>
      </c>
      <c r="AD148" s="46">
        <v>5.4645570248707562</v>
      </c>
      <c r="AE148" s="46">
        <v>5.4027365511286654</v>
      </c>
      <c r="AF148" s="46">
        <v>5.3416060312253419</v>
      </c>
      <c r="AG148" s="46">
        <v>5.2811578729015203</v>
      </c>
    </row>
    <row r="149" spans="1:33" x14ac:dyDescent="0.3">
      <c r="A149" s="30"/>
      <c r="B149" t="s">
        <v>285</v>
      </c>
      <c r="C149" s="46">
        <v>23.003521898656199</v>
      </c>
      <c r="D149" s="47">
        <v>13.6543916042303</v>
      </c>
      <c r="E149" s="48">
        <v>21.5804587792353</v>
      </c>
      <c r="F149" s="47">
        <v>38.84736897143204</v>
      </c>
      <c r="G149" s="46">
        <v>43.408813217803562</v>
      </c>
      <c r="H149" s="46">
        <v>44.602771176238029</v>
      </c>
      <c r="I149" s="46">
        <v>45.531291814034439</v>
      </c>
      <c r="J149" s="46">
        <v>45.989828147018656</v>
      </c>
      <c r="K149" s="46">
        <v>46.442045456415912</v>
      </c>
      <c r="L149" s="46">
        <v>47.3499969279098</v>
      </c>
      <c r="M149" s="46">
        <v>47.559716551251078</v>
      </c>
      <c r="N149" s="46">
        <v>48.368214036276328</v>
      </c>
      <c r="O149" s="46">
        <v>48.929020365700396</v>
      </c>
      <c r="P149" s="46">
        <v>49.408507241495343</v>
      </c>
      <c r="Q149" s="46">
        <v>50.279132676789601</v>
      </c>
      <c r="R149" s="46">
        <v>50.668272791609461</v>
      </c>
      <c r="S149" s="46">
        <v>51.275007059093866</v>
      </c>
      <c r="T149" s="46">
        <v>51.877322048647599</v>
      </c>
      <c r="U149" s="46">
        <v>52.474395316380125</v>
      </c>
      <c r="V149" s="46">
        <v>53.06536317595792</v>
      </c>
      <c r="W149" s="46">
        <v>53.649321014676133</v>
      </c>
      <c r="X149" s="46">
        <v>54.299808615660318</v>
      </c>
      <c r="Y149" s="46">
        <v>54.945434552500238</v>
      </c>
      <c r="Z149" s="46">
        <v>55.585336498110372</v>
      </c>
      <c r="AA149" s="46">
        <v>56.218615020025624</v>
      </c>
      <c r="AB149" s="46">
        <v>56.89210315996241</v>
      </c>
      <c r="AC149" s="46">
        <v>57.542537620222689</v>
      </c>
      <c r="AD149" s="46">
        <v>58.180201334987757</v>
      </c>
      <c r="AE149" s="46">
        <v>58.803541239985201</v>
      </c>
      <c r="AF149" s="46">
        <v>59.410988090559414</v>
      </c>
      <c r="AG149" s="46">
        <v>60.00094475249913</v>
      </c>
    </row>
    <row r="150" spans="1:33" x14ac:dyDescent="0.3">
      <c r="A150" s="30" t="s">
        <v>286</v>
      </c>
      <c r="B150" t="s">
        <v>287</v>
      </c>
      <c r="C150" s="46">
        <v>16.493782034860434</v>
      </c>
      <c r="D150" s="47">
        <v>16.635969390678657</v>
      </c>
      <c r="E150" s="48">
        <v>18.03109912242849</v>
      </c>
      <c r="F150" s="47">
        <v>17.909053186135967</v>
      </c>
      <c r="G150" s="46">
        <v>17.817089882434132</v>
      </c>
      <c r="H150" s="46">
        <v>17.684415003260238</v>
      </c>
      <c r="I150" s="46">
        <v>17.589690848733301</v>
      </c>
      <c r="J150" s="46">
        <v>17.496570213938668</v>
      </c>
      <c r="K150" s="46">
        <v>17.400710262165113</v>
      </c>
      <c r="L150" s="46">
        <v>17.296202752753572</v>
      </c>
      <c r="M150" s="46">
        <v>17.201512727788916</v>
      </c>
      <c r="N150" s="46">
        <v>17.104320408189061</v>
      </c>
      <c r="O150" s="46">
        <v>17.005905628836658</v>
      </c>
      <c r="P150" s="46">
        <v>16.891546250900202</v>
      </c>
      <c r="Q150" s="46">
        <v>16.787199205768484</v>
      </c>
      <c r="R150" s="46">
        <v>16.68260511305709</v>
      </c>
      <c r="S150" s="46">
        <v>16.573452159645047</v>
      </c>
      <c r="T150" s="46">
        <v>16.456797428207825</v>
      </c>
      <c r="U150" s="46">
        <v>16.339141588306859</v>
      </c>
      <c r="V150" s="46">
        <v>16.217402218885912</v>
      </c>
      <c r="W150" s="46">
        <v>16.103944536609934</v>
      </c>
      <c r="X150" s="46">
        <v>15.981357338681196</v>
      </c>
      <c r="Y150" s="46">
        <v>15.851267448778485</v>
      </c>
      <c r="Z150" s="46">
        <v>15.712562022396732</v>
      </c>
      <c r="AA150" s="46">
        <v>15.567277712292245</v>
      </c>
      <c r="AB150" s="46">
        <v>15.420142597928152</v>
      </c>
      <c r="AC150" s="46">
        <v>15.264941625061763</v>
      </c>
      <c r="AD150" s="46">
        <v>15.11579517086375</v>
      </c>
      <c r="AE150" s="46">
        <v>14.952608195706931</v>
      </c>
      <c r="AF150" s="46">
        <v>14.768532781297958</v>
      </c>
      <c r="AG150" s="46">
        <v>14.601406784487173</v>
      </c>
    </row>
    <row r="151" spans="1:33" x14ac:dyDescent="0.3">
      <c r="A151" s="30"/>
      <c r="B151" t="s">
        <v>288</v>
      </c>
      <c r="C151" s="46">
        <v>37.797683573663839</v>
      </c>
      <c r="D151" s="47">
        <v>38.382858714467815</v>
      </c>
      <c r="E151" s="48">
        <v>39.200363073747951</v>
      </c>
      <c r="F151" s="47">
        <v>39.407687953473108</v>
      </c>
      <c r="G151" s="46">
        <v>39.61710607789103</v>
      </c>
      <c r="H151" s="46">
        <v>39.800512022013564</v>
      </c>
      <c r="I151" s="46">
        <v>40.028655365575084</v>
      </c>
      <c r="J151" s="46">
        <v>40.252013631155386</v>
      </c>
      <c r="K151" s="46">
        <v>40.460008114340731</v>
      </c>
      <c r="L151" s="46">
        <v>40.625340613302576</v>
      </c>
      <c r="M151" s="46">
        <v>40.777151966225169</v>
      </c>
      <c r="N151" s="46">
        <v>40.917449457859405</v>
      </c>
      <c r="O151" s="46">
        <v>41.051441036156028</v>
      </c>
      <c r="P151" s="46">
        <v>41.10366896612036</v>
      </c>
      <c r="Q151" s="46">
        <v>41.220725012009183</v>
      </c>
      <c r="R151" s="46">
        <v>41.325501659676767</v>
      </c>
      <c r="S151" s="46">
        <v>41.421336418610323</v>
      </c>
      <c r="T151" s="46">
        <v>41.497157614751245</v>
      </c>
      <c r="U151" s="46">
        <v>41.563006992656213</v>
      </c>
      <c r="V151" s="46">
        <v>41.601821112313594</v>
      </c>
      <c r="W151" s="46">
        <v>41.648360734464418</v>
      </c>
      <c r="X151" s="46">
        <v>41.637374445483232</v>
      </c>
      <c r="Y151" s="46">
        <v>41.582890418645022</v>
      </c>
      <c r="Z151" s="46">
        <v>41.471782367846643</v>
      </c>
      <c r="AA151" s="46">
        <v>41.29053338752373</v>
      </c>
      <c r="AB151" s="46">
        <v>41.086430799772288</v>
      </c>
      <c r="AC151" s="46">
        <v>40.755393267146836</v>
      </c>
      <c r="AD151" s="46">
        <v>40.512642900458346</v>
      </c>
      <c r="AE151" s="46">
        <v>40.084320411193112</v>
      </c>
      <c r="AF151" s="46">
        <v>39.505135722258217</v>
      </c>
      <c r="AG151" s="46">
        <v>39.114571208952754</v>
      </c>
    </row>
    <row r="152" spans="1:33" x14ac:dyDescent="0.3">
      <c r="A152" s="30"/>
      <c r="B152" t="s">
        <v>289</v>
      </c>
      <c r="C152" s="46">
        <v>1.7287167324163291</v>
      </c>
      <c r="D152" s="47">
        <v>1.1220092343976082</v>
      </c>
      <c r="E152" s="48">
        <v>0.25524020361913552</v>
      </c>
      <c r="F152" s="47">
        <v>0.25105004103142448</v>
      </c>
      <c r="G152" s="46">
        <v>0.24737235668980764</v>
      </c>
      <c r="H152" s="46">
        <v>0.24417938328344352</v>
      </c>
      <c r="I152" s="46">
        <v>0.24158913498358695</v>
      </c>
      <c r="J152" s="46">
        <v>0.23904975712503504</v>
      </c>
      <c r="K152" s="46">
        <v>0.23648925950868641</v>
      </c>
      <c r="L152" s="46">
        <v>0.23382104196098635</v>
      </c>
      <c r="M152" s="46">
        <v>0.23132488975673932</v>
      </c>
      <c r="N152" s="46">
        <v>0.22881691403081761</v>
      </c>
      <c r="O152" s="46">
        <v>0.22632915690823421</v>
      </c>
      <c r="P152" s="46">
        <v>0.22336556200101562</v>
      </c>
      <c r="Q152" s="46">
        <v>0.22086532468620756</v>
      </c>
      <c r="R152" s="46">
        <v>0.2183510125894447</v>
      </c>
      <c r="S152" s="46">
        <v>0.21579754230175621</v>
      </c>
      <c r="T152" s="46">
        <v>0.21312303221262768</v>
      </c>
      <c r="U152" s="46">
        <v>0.21042853542046233</v>
      </c>
      <c r="V152" s="46">
        <v>0.20761186749686344</v>
      </c>
      <c r="W152" s="46">
        <v>0.20492878796026576</v>
      </c>
      <c r="X152" s="46">
        <v>0.20195533748030547</v>
      </c>
      <c r="Y152" s="46">
        <v>0.19877655034089775</v>
      </c>
      <c r="Z152" s="46">
        <v>0.1953378775451366</v>
      </c>
      <c r="AA152" s="46">
        <v>0.19161114176777605</v>
      </c>
      <c r="AB152" s="46">
        <v>0.18784166326548182</v>
      </c>
      <c r="AC152" s="46">
        <v>0.18355913363120702</v>
      </c>
      <c r="AD152" s="46">
        <v>0.1797707911194695</v>
      </c>
      <c r="AE152" s="46">
        <v>0.17521366496197044</v>
      </c>
      <c r="AF152" s="46">
        <v>0.17000945213357144</v>
      </c>
      <c r="AG152" s="46">
        <v>0.16578023249351406</v>
      </c>
    </row>
    <row r="153" spans="1:33" x14ac:dyDescent="0.3">
      <c r="A153" s="30" t="s">
        <v>290</v>
      </c>
      <c r="B153" t="s">
        <v>288</v>
      </c>
      <c r="C153" s="46">
        <v>5.56384164973207</v>
      </c>
      <c r="D153" s="47">
        <v>6.0440145501408429</v>
      </c>
      <c r="E153" s="48">
        <v>6.8690250643607973</v>
      </c>
      <c r="F153" s="47">
        <v>6.5882601479095406</v>
      </c>
      <c r="G153" s="46">
        <v>6.3132361281939726</v>
      </c>
      <c r="H153" s="46">
        <v>6.0475875604463027</v>
      </c>
      <c r="I153" s="46">
        <v>5.7945096184660949</v>
      </c>
      <c r="J153" s="46">
        <v>5.5403609416911523</v>
      </c>
      <c r="K153" s="46">
        <v>5.2836429784668901</v>
      </c>
      <c r="L153" s="46">
        <v>5.020721179321173</v>
      </c>
      <c r="M153" s="46">
        <v>4.7596504614937318</v>
      </c>
      <c r="N153" s="46">
        <v>4.4929443438209828</v>
      </c>
      <c r="O153" s="46">
        <v>4.223766199585989</v>
      </c>
      <c r="P153" s="46">
        <v>3.9514532761138992</v>
      </c>
      <c r="Q153" s="46">
        <v>3.6805128352398651</v>
      </c>
      <c r="R153" s="46">
        <v>3.4075050229728285</v>
      </c>
      <c r="S153" s="46">
        <v>3.1324091130856728</v>
      </c>
      <c r="T153" s="46">
        <v>2.8546958683777559</v>
      </c>
      <c r="U153" s="46">
        <v>2.5755699450981657</v>
      </c>
      <c r="V153" s="46">
        <v>2.2946084511356339</v>
      </c>
      <c r="W153" s="46">
        <v>2.0133035009323472</v>
      </c>
      <c r="X153" s="46">
        <v>1.7297526829381131</v>
      </c>
      <c r="Y153" s="46">
        <v>1.4444672613517218</v>
      </c>
      <c r="Z153" s="46">
        <v>1.1576580849371847</v>
      </c>
      <c r="AA153" s="46">
        <v>0.86982262399159893</v>
      </c>
      <c r="AB153" s="46">
        <v>0.58082925367412985</v>
      </c>
      <c r="AC153" s="46">
        <v>0.29091459287995097</v>
      </c>
      <c r="AD153" s="46">
        <v>0</v>
      </c>
      <c r="AE153" s="46">
        <v>0</v>
      </c>
      <c r="AF153" s="46">
        <v>0</v>
      </c>
      <c r="AG153" s="46">
        <v>0</v>
      </c>
    </row>
    <row r="154" spans="1:33" x14ac:dyDescent="0.3">
      <c r="A154" s="30"/>
      <c r="B154" t="s">
        <v>289</v>
      </c>
      <c r="C154" s="46">
        <v>1.3874107208992161</v>
      </c>
      <c r="D154" s="47">
        <v>0.59622148330043678</v>
      </c>
      <c r="E154" s="48">
        <v>0.21048246822494648</v>
      </c>
      <c r="F154" s="47">
        <v>0.20161284220171552</v>
      </c>
      <c r="G154" s="46">
        <v>0.19313575302096614</v>
      </c>
      <c r="H154" s="46">
        <v>0.18499871517083397</v>
      </c>
      <c r="I154" s="46">
        <v>0.17725690737771521</v>
      </c>
      <c r="J154" s="46">
        <v>0.16947669523170963</v>
      </c>
      <c r="K154" s="46">
        <v>0.16161172894405015</v>
      </c>
      <c r="L154" s="46">
        <v>0.15360645705438777</v>
      </c>
      <c r="M154" s="46">
        <v>0.14564127784398231</v>
      </c>
      <c r="N154" s="46">
        <v>0.13759276141941382</v>
      </c>
      <c r="O154" s="46">
        <v>0.12947148470593944</v>
      </c>
      <c r="P154" s="46">
        <v>0.12120984408071689</v>
      </c>
      <c r="Q154" s="46">
        <v>0.11292530276684891</v>
      </c>
      <c r="R154" s="46">
        <v>0.10458888044062686</v>
      </c>
      <c r="S154" s="46">
        <v>9.6166430059790434E-2</v>
      </c>
      <c r="T154" s="46">
        <v>8.7652405051719257E-2</v>
      </c>
      <c r="U154" s="46">
        <v>7.9090979646357917E-2</v>
      </c>
      <c r="V154" s="46">
        <v>7.047406785389651E-2</v>
      </c>
      <c r="W154" s="46">
        <v>6.1850053045823229E-2</v>
      </c>
      <c r="X154" s="46">
        <v>5.3155310781129637E-2</v>
      </c>
      <c r="Y154" s="46">
        <v>4.4399213659756014E-2</v>
      </c>
      <c r="Z154" s="46">
        <v>3.5589649017162432E-2</v>
      </c>
      <c r="AA154" s="46">
        <v>2.6742021470321519E-2</v>
      </c>
      <c r="AB154" s="46">
        <v>1.7860026420160793E-2</v>
      </c>
      <c r="AC154" s="46">
        <v>8.9472475387450089E-3</v>
      </c>
      <c r="AD154" s="46">
        <v>0</v>
      </c>
      <c r="AE154" s="46">
        <v>0</v>
      </c>
      <c r="AF154" s="46">
        <v>0</v>
      </c>
      <c r="AG154" s="46">
        <v>0</v>
      </c>
    </row>
    <row r="155" spans="1:33" x14ac:dyDescent="0.3">
      <c r="A155" s="30" t="s">
        <v>123</v>
      </c>
      <c r="C155" s="37">
        <v>284.46970895516989</v>
      </c>
      <c r="D155" s="37">
        <v>281.45851671232441</v>
      </c>
      <c r="E155" s="49">
        <v>291.67856473694434</v>
      </c>
      <c r="F155" s="37">
        <v>318.87528447939025</v>
      </c>
      <c r="G155" s="37">
        <v>322.44800362287043</v>
      </c>
      <c r="H155" s="37">
        <v>322.24340968219724</v>
      </c>
      <c r="I155" s="37">
        <v>321.09807633011599</v>
      </c>
      <c r="J155" s="37">
        <v>317.93160866572578</v>
      </c>
      <c r="K155" s="37">
        <v>315.91632151444963</v>
      </c>
      <c r="L155" s="37">
        <v>313.13743135503728</v>
      </c>
      <c r="M155" s="37">
        <v>308.95604673797493</v>
      </c>
      <c r="N155" s="37">
        <v>303.24463127187255</v>
      </c>
      <c r="O155" s="37">
        <v>296.29546125043862</v>
      </c>
      <c r="P155" s="37">
        <v>292.15173782265111</v>
      </c>
      <c r="Q155" s="37">
        <v>284.96214215144772</v>
      </c>
      <c r="R155" s="37">
        <v>279.74746636056261</v>
      </c>
      <c r="S155" s="37">
        <v>272.05073499201023</v>
      </c>
      <c r="T155" s="37">
        <v>267.22041730237595</v>
      </c>
      <c r="U155" s="37">
        <v>259.87530292019102</v>
      </c>
      <c r="V155" s="37">
        <v>253.69435032773472</v>
      </c>
      <c r="W155" s="37">
        <v>248.87511867114571</v>
      </c>
      <c r="X155" s="37">
        <v>242.56444656591617</v>
      </c>
      <c r="Y155" s="37">
        <v>237.54691260062793</v>
      </c>
      <c r="Z155" s="37">
        <v>232.13591421737621</v>
      </c>
      <c r="AA155" s="37">
        <v>227.22040209539213</v>
      </c>
      <c r="AB155" s="37">
        <v>222.66329315320297</v>
      </c>
      <c r="AC155" s="37">
        <v>218.65020561309277</v>
      </c>
      <c r="AD155" s="37">
        <v>214.77383668831786</v>
      </c>
      <c r="AE155" s="37">
        <v>211.33853986862962</v>
      </c>
      <c r="AF155" s="37">
        <v>207.7693464474952</v>
      </c>
      <c r="AG155" s="37">
        <v>204.7937872124852</v>
      </c>
    </row>
    <row r="156" spans="1:33" x14ac:dyDescent="0.3">
      <c r="A156" s="30"/>
      <c r="N156" s="42">
        <v>-5.9554942611639849E-2</v>
      </c>
    </row>
    <row r="157" spans="1:33" x14ac:dyDescent="0.3">
      <c r="A157" s="8" t="s">
        <v>291</v>
      </c>
      <c r="B157" s="8"/>
      <c r="C157" s="25"/>
      <c r="D157" s="26"/>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x14ac:dyDescent="0.3">
      <c r="A158" s="30"/>
      <c r="B158" t="s">
        <v>291</v>
      </c>
      <c r="C158" s="50">
        <v>0</v>
      </c>
      <c r="D158" s="50">
        <v>0</v>
      </c>
      <c r="E158" s="51">
        <v>0</v>
      </c>
      <c r="F158" s="50">
        <v>0</v>
      </c>
      <c r="G158" s="50">
        <v>0</v>
      </c>
      <c r="H158" s="50">
        <v>0</v>
      </c>
      <c r="I158" s="50">
        <v>0</v>
      </c>
      <c r="J158" s="50">
        <v>0</v>
      </c>
      <c r="K158" s="50">
        <v>0</v>
      </c>
      <c r="L158" s="50">
        <v>0</v>
      </c>
      <c r="M158" s="50">
        <v>0</v>
      </c>
      <c r="N158" s="50">
        <v>0</v>
      </c>
      <c r="O158" s="50">
        <v>0</v>
      </c>
      <c r="P158" s="50">
        <v>0</v>
      </c>
      <c r="Q158" s="50">
        <v>0</v>
      </c>
      <c r="R158" s="50">
        <v>0</v>
      </c>
      <c r="S158" s="50">
        <v>0</v>
      </c>
      <c r="T158" s="50">
        <v>0</v>
      </c>
      <c r="U158" s="50">
        <v>0</v>
      </c>
      <c r="V158" s="50">
        <v>0</v>
      </c>
      <c r="W158" s="50">
        <v>0</v>
      </c>
      <c r="X158" s="50">
        <v>0</v>
      </c>
      <c r="Y158" s="50">
        <v>0</v>
      </c>
      <c r="Z158" s="50">
        <v>0</v>
      </c>
      <c r="AA158" s="50">
        <v>0</v>
      </c>
      <c r="AB158" s="50">
        <v>0</v>
      </c>
      <c r="AC158" s="50">
        <v>0</v>
      </c>
      <c r="AD158" s="50">
        <v>0</v>
      </c>
      <c r="AE158" s="50">
        <v>0</v>
      </c>
      <c r="AF158" s="50">
        <v>0</v>
      </c>
      <c r="AG158" s="50">
        <v>0</v>
      </c>
    </row>
    <row r="159" spans="1:33" x14ac:dyDescent="0.3">
      <c r="A159" s="30"/>
    </row>
    <row r="160" spans="1:33" x14ac:dyDescent="0.3">
      <c r="A160" s="8" t="s">
        <v>292</v>
      </c>
      <c r="B160" s="8"/>
      <c r="C160" s="25"/>
      <c r="D160" s="26"/>
      <c r="E160" s="27"/>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x14ac:dyDescent="0.3">
      <c r="A161" s="30"/>
      <c r="B161" t="s">
        <v>293</v>
      </c>
      <c r="C161" s="28">
        <v>0</v>
      </c>
      <c r="D161" s="31">
        <v>0</v>
      </c>
      <c r="E161" s="29">
        <v>0</v>
      </c>
      <c r="F161" s="31">
        <v>0</v>
      </c>
      <c r="G161" s="28">
        <v>0</v>
      </c>
      <c r="H161" s="28">
        <v>0</v>
      </c>
      <c r="I161" s="28">
        <v>0</v>
      </c>
      <c r="J161" s="28">
        <v>0</v>
      </c>
      <c r="K161" s="28">
        <v>0</v>
      </c>
      <c r="L161" s="28">
        <v>0</v>
      </c>
      <c r="M161" s="28">
        <v>0</v>
      </c>
      <c r="N161" s="28">
        <v>0</v>
      </c>
      <c r="O161" s="28">
        <v>0</v>
      </c>
      <c r="P161" s="28">
        <v>0</v>
      </c>
      <c r="Q161" s="28">
        <v>0</v>
      </c>
      <c r="R161" s="28">
        <v>0</v>
      </c>
      <c r="S161" s="28">
        <v>0</v>
      </c>
      <c r="T161" s="28">
        <v>0</v>
      </c>
      <c r="U161" s="28">
        <v>0</v>
      </c>
      <c r="V161" s="28">
        <v>0</v>
      </c>
      <c r="W161" s="28">
        <v>0</v>
      </c>
      <c r="X161" s="28">
        <v>0</v>
      </c>
      <c r="Y161" s="28">
        <v>0</v>
      </c>
      <c r="Z161" s="28">
        <v>0</v>
      </c>
      <c r="AA161" s="28">
        <v>0</v>
      </c>
      <c r="AB161" s="28">
        <v>0</v>
      </c>
      <c r="AC161" s="28">
        <v>0</v>
      </c>
      <c r="AD161" s="28">
        <v>0</v>
      </c>
      <c r="AE161" s="28">
        <v>0</v>
      </c>
      <c r="AF161" s="28">
        <v>0</v>
      </c>
      <c r="AG161" s="28">
        <v>0</v>
      </c>
    </row>
    <row r="162" spans="1:33" x14ac:dyDescent="0.3">
      <c r="A162" s="30"/>
      <c r="B162" t="s">
        <v>294</v>
      </c>
      <c r="C162" s="28">
        <v>0</v>
      </c>
      <c r="D162" s="31">
        <v>0</v>
      </c>
      <c r="E162" s="29">
        <v>0</v>
      </c>
      <c r="F162" s="31">
        <v>0.14695627827064442</v>
      </c>
      <c r="G162" s="28">
        <v>0.29243560902098092</v>
      </c>
      <c r="H162" s="28">
        <v>0.43643799225100932</v>
      </c>
      <c r="I162" s="28">
        <v>0.57896342796072986</v>
      </c>
      <c r="J162" s="28">
        <v>0.72001191615014226</v>
      </c>
      <c r="K162" s="28">
        <v>0.85958345681924664</v>
      </c>
      <c r="L162" s="28">
        <v>0.99767804996804332</v>
      </c>
      <c r="M162" s="28">
        <v>1.1342956955965318</v>
      </c>
      <c r="N162" s="28">
        <v>1.2694363937047124</v>
      </c>
      <c r="O162" s="28">
        <v>1.403100144292585</v>
      </c>
      <c r="P162" s="28">
        <v>1.5282168470719262</v>
      </c>
      <c r="Q162" s="28">
        <v>1.6519314182070253</v>
      </c>
      <c r="R162" s="28">
        <v>1.7742438576978823</v>
      </c>
      <c r="S162" s="28">
        <v>1.8951541655444968</v>
      </c>
      <c r="T162" s="28">
        <v>2.0146623417468699</v>
      </c>
      <c r="U162" s="28">
        <v>2.0340395351243372</v>
      </c>
      <c r="V162" s="28">
        <v>2.0530877365443088</v>
      </c>
      <c r="W162" s="28">
        <v>2.0718069460067845</v>
      </c>
      <c r="X162" s="28">
        <v>2.0901971635117649</v>
      </c>
      <c r="Y162" s="28">
        <v>2.108258389059249</v>
      </c>
      <c r="Z162" s="28">
        <v>2.0965458424533643</v>
      </c>
      <c r="AA162" s="28">
        <v>2.0848332958474796</v>
      </c>
      <c r="AB162" s="28">
        <v>2.0731207492415953</v>
      </c>
      <c r="AC162" s="28">
        <v>2.0614082026357101</v>
      </c>
      <c r="AD162" s="28">
        <v>2.049695656029825</v>
      </c>
      <c r="AE162" s="28">
        <v>2.0379831094239407</v>
      </c>
      <c r="AF162" s="28">
        <v>2.026270562818056</v>
      </c>
      <c r="AG162" s="28">
        <v>2.0145580162121712</v>
      </c>
    </row>
    <row r="163" spans="1:33" x14ac:dyDescent="0.3">
      <c r="A163" s="30"/>
      <c r="B163" t="s">
        <v>295</v>
      </c>
      <c r="C163" s="28">
        <v>0.3820042467121938</v>
      </c>
      <c r="D163" s="31">
        <v>0.42432542335848372</v>
      </c>
      <c r="E163" s="29">
        <v>0.42327423928893604</v>
      </c>
      <c r="F163" s="31">
        <v>0.42327423928893604</v>
      </c>
      <c r="G163" s="28">
        <v>0.42327423928893604</v>
      </c>
      <c r="H163" s="28">
        <v>0.42327423928893604</v>
      </c>
      <c r="I163" s="28">
        <v>0.42327423928893604</v>
      </c>
      <c r="J163" s="28">
        <v>0.42327423928893604</v>
      </c>
      <c r="K163" s="28">
        <v>0.42327423928893604</v>
      </c>
      <c r="L163" s="28">
        <v>0.42327423928893604</v>
      </c>
      <c r="M163" s="28">
        <v>0.42327423928893604</v>
      </c>
      <c r="N163" s="28">
        <v>0.42327423928893604</v>
      </c>
      <c r="O163" s="28">
        <v>0.42327423928893604</v>
      </c>
      <c r="P163" s="28">
        <v>0.42327423928893604</v>
      </c>
      <c r="Q163" s="28">
        <v>0.42327423928893604</v>
      </c>
      <c r="R163" s="28">
        <v>0.42327423928893604</v>
      </c>
      <c r="S163" s="28">
        <v>0.42327423928893604</v>
      </c>
      <c r="T163" s="28">
        <v>0.42327423928893604</v>
      </c>
      <c r="U163" s="28">
        <v>0.42327423928893604</v>
      </c>
      <c r="V163" s="28">
        <v>0.42327423928893604</v>
      </c>
      <c r="W163" s="28">
        <v>0.42327423928893604</v>
      </c>
      <c r="X163" s="28">
        <v>0.42327423928893604</v>
      </c>
      <c r="Y163" s="28">
        <v>0.42327423928893604</v>
      </c>
      <c r="Z163" s="28">
        <v>0.42327423928893604</v>
      </c>
      <c r="AA163" s="28">
        <v>0.42327423928893604</v>
      </c>
      <c r="AB163" s="28">
        <v>0.42327423928893604</v>
      </c>
      <c r="AC163" s="28">
        <v>0.42327423928893604</v>
      </c>
      <c r="AD163" s="28">
        <v>0.42327423928893604</v>
      </c>
      <c r="AE163" s="28">
        <v>0.42327423928893604</v>
      </c>
      <c r="AF163" s="28">
        <v>0.42327423928893604</v>
      </c>
      <c r="AG163" s="28">
        <v>0.42327423928893604</v>
      </c>
    </row>
    <row r="164" spans="1:33" x14ac:dyDescent="0.3">
      <c r="A164" s="30"/>
      <c r="B164" t="s">
        <v>296</v>
      </c>
      <c r="C164" s="28">
        <v>0</v>
      </c>
      <c r="D164" s="31">
        <v>0</v>
      </c>
      <c r="E164" s="29">
        <v>0</v>
      </c>
      <c r="F164" s="31">
        <v>0</v>
      </c>
      <c r="G164" s="28">
        <v>0.13561410991429915</v>
      </c>
      <c r="H164" s="28">
        <v>0.39699054116761906</v>
      </c>
      <c r="I164" s="28">
        <v>0.79515552477723461</v>
      </c>
      <c r="J164" s="28">
        <v>1.3326955034701586</v>
      </c>
      <c r="K164" s="28">
        <v>2.0142274273158787</v>
      </c>
      <c r="L164" s="28">
        <v>2.8055851532359619</v>
      </c>
      <c r="M164" s="28">
        <v>3.7488882664082688</v>
      </c>
      <c r="N164" s="28">
        <v>4.7118201852922601</v>
      </c>
      <c r="O164" s="28">
        <v>5.7281151041756724</v>
      </c>
      <c r="P164" s="28">
        <v>6.8330393617842926</v>
      </c>
      <c r="Q164" s="28">
        <v>8.1820890470841405</v>
      </c>
      <c r="R164" s="28">
        <v>9.6034248443647119</v>
      </c>
      <c r="S164" s="28">
        <v>11.175933551162466</v>
      </c>
      <c r="T164" s="28">
        <v>12.860569274002318</v>
      </c>
      <c r="U164" s="28">
        <v>12.8421064524606</v>
      </c>
      <c r="V164" s="28">
        <v>12.792147137658054</v>
      </c>
      <c r="W164" s="28">
        <v>12.769878069620164</v>
      </c>
      <c r="X164" s="28">
        <v>12.689470695267165</v>
      </c>
      <c r="Y164" s="28">
        <v>12.607202557467522</v>
      </c>
      <c r="Z164" s="28">
        <v>12.523127522097639</v>
      </c>
      <c r="AA164" s="28">
        <v>12.496513813699712</v>
      </c>
      <c r="AB164" s="28">
        <v>12.409111862988452</v>
      </c>
      <c r="AC164" s="28">
        <v>12.320158239433901</v>
      </c>
      <c r="AD164" s="28">
        <v>12.259192145206468</v>
      </c>
      <c r="AE164" s="28">
        <v>12.226231683288489</v>
      </c>
      <c r="AF164" s="28">
        <v>12.132869117578757</v>
      </c>
      <c r="AG164" s="28">
        <v>12.038235084004389</v>
      </c>
    </row>
    <row r="165" spans="1:33" x14ac:dyDescent="0.3">
      <c r="A165" s="30" t="s">
        <v>123</v>
      </c>
      <c r="C165" s="28">
        <v>0.3820042467121938</v>
      </c>
      <c r="D165" s="31">
        <v>0.42432542335848372</v>
      </c>
      <c r="E165" s="29">
        <v>0.42327423928893604</v>
      </c>
      <c r="F165" s="31">
        <v>0.57023051755958043</v>
      </c>
      <c r="G165" s="28">
        <v>0.85132395822421603</v>
      </c>
      <c r="H165" s="28">
        <v>1.2567027727075644</v>
      </c>
      <c r="I165" s="28">
        <v>1.7973931920269004</v>
      </c>
      <c r="J165" s="28">
        <v>2.4759816589092369</v>
      </c>
      <c r="K165" s="28">
        <v>3.2970851234240612</v>
      </c>
      <c r="L165" s="28">
        <v>4.2265374424929414</v>
      </c>
      <c r="M165" s="28">
        <v>5.3064582012937365</v>
      </c>
      <c r="N165" s="28">
        <v>6.4045308182859086</v>
      </c>
      <c r="O165" s="28">
        <v>7.5544894877571931</v>
      </c>
      <c r="P165" s="28">
        <v>8.7845304481451549</v>
      </c>
      <c r="Q165" s="28">
        <v>10.257294704580101</v>
      </c>
      <c r="R165" s="28">
        <v>11.800942941351529</v>
      </c>
      <c r="S165" s="28">
        <v>13.494361955995899</v>
      </c>
      <c r="T165" s="28">
        <v>15.298505855038123</v>
      </c>
      <c r="U165" s="28">
        <v>15.299420226873874</v>
      </c>
      <c r="V165" s="28">
        <v>15.268509113491298</v>
      </c>
      <c r="W165" s="28">
        <v>15.264959254915885</v>
      </c>
      <c r="X165" s="28">
        <v>15.202942098067865</v>
      </c>
      <c r="Y165" s="28">
        <v>15.138735185815706</v>
      </c>
      <c r="Z165" s="28">
        <v>15.042947603839938</v>
      </c>
      <c r="AA165" s="28">
        <v>15.004621348836128</v>
      </c>
      <c r="AB165" s="28">
        <v>14.905506851518982</v>
      </c>
      <c r="AC165" s="28">
        <v>14.804840681358547</v>
      </c>
      <c r="AD165" s="28">
        <v>14.732162040525228</v>
      </c>
      <c r="AE165" s="28">
        <v>14.687489032001366</v>
      </c>
      <c r="AF165" s="28">
        <v>14.582413919685749</v>
      </c>
      <c r="AG165" s="28">
        <v>14.476067339505496</v>
      </c>
    </row>
    <row r="166" spans="1:33" x14ac:dyDescent="0.3">
      <c r="A166" s="30"/>
      <c r="C166" s="28"/>
      <c r="D166" s="31"/>
      <c r="E166" s="29"/>
      <c r="F166" s="31"/>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row>
    <row r="167" spans="1:33" x14ac:dyDescent="0.3">
      <c r="A167" s="8" t="s">
        <v>297</v>
      </c>
      <c r="B167" s="8"/>
      <c r="C167" s="8"/>
      <c r="D167" s="9"/>
      <c r="E167" s="10"/>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row>
    <row r="168" spans="1:33" x14ac:dyDescent="0.3">
      <c r="A168" s="30"/>
      <c r="C168" s="28">
        <v>62.049928399596219</v>
      </c>
      <c r="D168" s="31">
        <v>59.202496800976839</v>
      </c>
      <c r="E168" s="29">
        <v>54.819315251750432</v>
      </c>
      <c r="F168" s="31">
        <v>53.368455698420682</v>
      </c>
      <c r="G168" s="28">
        <v>52.087986965055876</v>
      </c>
      <c r="H168" s="28">
        <v>51.126450881961183</v>
      </c>
      <c r="I168" s="28">
        <v>50.279587264214769</v>
      </c>
      <c r="J168" s="28">
        <v>50.790431225733059</v>
      </c>
      <c r="K168" s="28">
        <v>51.188967854493299</v>
      </c>
      <c r="L168" s="28">
        <v>51.855195614299035</v>
      </c>
      <c r="M168" s="28">
        <v>53.517650009834753</v>
      </c>
      <c r="N168" s="28">
        <v>53.402477284752557</v>
      </c>
      <c r="O168" s="28">
        <v>52.254985898309997</v>
      </c>
      <c r="P168" s="28">
        <v>49.461083984398314</v>
      </c>
      <c r="Q168" s="28">
        <v>47.424170442643529</v>
      </c>
      <c r="R168" s="28">
        <v>44.796320941905464</v>
      </c>
      <c r="S168" s="28">
        <v>42.883979583348292</v>
      </c>
      <c r="T168" s="28">
        <v>42.432830755273216</v>
      </c>
      <c r="U168" s="28">
        <v>42.864129235303267</v>
      </c>
      <c r="V168" s="28">
        <v>44.766680208972566</v>
      </c>
      <c r="W168" s="28">
        <v>47.030448273088815</v>
      </c>
      <c r="X168" s="28">
        <v>50.286803970868533</v>
      </c>
      <c r="Y168" s="28">
        <v>53.979938050008933</v>
      </c>
      <c r="Z168" s="28">
        <v>57.949550258804514</v>
      </c>
      <c r="AA168" s="28">
        <v>61.758358952624704</v>
      </c>
      <c r="AB168" s="28">
        <v>65.571533569581788</v>
      </c>
      <c r="AC168" s="28">
        <v>70.170285708667578</v>
      </c>
      <c r="AD168" s="28">
        <v>73.763238881473669</v>
      </c>
      <c r="AE168" s="28">
        <v>77.193800599372125</v>
      </c>
      <c r="AF168" s="28">
        <v>80.663315929954337</v>
      </c>
      <c r="AG168" s="28">
        <v>82.724548898634637</v>
      </c>
    </row>
    <row r="169" spans="1:33" x14ac:dyDescent="0.3">
      <c r="A169" s="30"/>
      <c r="C169" s="28"/>
      <c r="D169" s="31"/>
      <c r="E169" s="29"/>
      <c r="F169" s="31"/>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row>
    <row r="170" spans="1:33" x14ac:dyDescent="0.3">
      <c r="A170" s="52" t="s">
        <v>298</v>
      </c>
      <c r="B170" s="53"/>
      <c r="C170" s="54"/>
      <c r="D170" s="55"/>
      <c r="E170" s="56"/>
      <c r="F170" s="55"/>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row>
    <row r="171" spans="1:33" x14ac:dyDescent="0.3">
      <c r="B171" t="s">
        <v>299</v>
      </c>
      <c r="C171" s="4">
        <v>29.944665565353294</v>
      </c>
      <c r="D171" s="4">
        <v>29.555989522821587</v>
      </c>
      <c r="E171" s="4">
        <v>28.473524409972718</v>
      </c>
      <c r="F171" s="4">
        <v>27.271582430513043</v>
      </c>
      <c r="G171" s="4">
        <v>27.156966415995196</v>
      </c>
      <c r="H171" s="4">
        <v>28.009116907680276</v>
      </c>
      <c r="I171" s="4">
        <v>28.929005570164986</v>
      </c>
      <c r="J171" s="4">
        <v>30.941753002356418</v>
      </c>
      <c r="K171" s="4">
        <v>31.029486545732475</v>
      </c>
      <c r="L171" s="4">
        <v>31.07343097252021</v>
      </c>
      <c r="M171" s="4">
        <v>31.189226255454059</v>
      </c>
      <c r="N171" s="4">
        <v>30.74336512990913</v>
      </c>
      <c r="O171" s="4">
        <v>30.556547151649109</v>
      </c>
      <c r="P171" s="4">
        <v>30.486324709579026</v>
      </c>
      <c r="Q171" s="4">
        <v>30.253704342456732</v>
      </c>
      <c r="R171" s="4">
        <v>30.259623555128321</v>
      </c>
      <c r="S171" s="4">
        <v>30.111220534643461</v>
      </c>
      <c r="T171" s="4">
        <v>30.156431499658385</v>
      </c>
      <c r="U171" s="4">
        <v>30.038306277227111</v>
      </c>
      <c r="V171" s="4">
        <v>29.972486564578283</v>
      </c>
      <c r="W171" s="4">
        <v>29.953638628673794</v>
      </c>
      <c r="X171" s="4">
        <v>29.838890340458004</v>
      </c>
      <c r="Y171" s="4">
        <v>29.805997313899443</v>
      </c>
      <c r="Z171" s="4">
        <v>29.783254531896308</v>
      </c>
      <c r="AA171" s="4">
        <v>29.786503639489762</v>
      </c>
      <c r="AB171" s="4">
        <v>29.762420334723487</v>
      </c>
      <c r="AC171" s="4">
        <v>29.767810809237854</v>
      </c>
      <c r="AD171" s="4">
        <v>29.75768084834527</v>
      </c>
      <c r="AE171" s="4">
        <v>29.733215424773533</v>
      </c>
      <c r="AF171" s="4">
        <v>29.753467288401833</v>
      </c>
      <c r="AG171" s="4">
        <v>29.762894837296525</v>
      </c>
    </row>
    <row r="172" spans="1:33" x14ac:dyDescent="0.3">
      <c r="A172" s="26"/>
      <c r="B172" t="s">
        <v>300</v>
      </c>
      <c r="C172" s="4">
        <v>43.886658160817433</v>
      </c>
      <c r="D172" s="4">
        <v>45.390905473766601</v>
      </c>
      <c r="E172" s="4">
        <v>49.773519697676583</v>
      </c>
      <c r="F172" s="4">
        <v>46.85227243031472</v>
      </c>
      <c r="G172" s="4">
        <v>50.598094616499154</v>
      </c>
      <c r="H172" s="4">
        <v>51.935798916905497</v>
      </c>
      <c r="I172" s="4">
        <v>56.472266578627661</v>
      </c>
      <c r="J172" s="4">
        <v>56.916284292721379</v>
      </c>
      <c r="K172" s="4">
        <v>58.287957389877931</v>
      </c>
      <c r="L172" s="4">
        <v>58.690686154344988</v>
      </c>
      <c r="M172" s="4">
        <v>59.555713454539998</v>
      </c>
      <c r="N172" s="4">
        <v>59.520121066674967</v>
      </c>
      <c r="O172" s="4">
        <v>60.336645425435748</v>
      </c>
      <c r="P172" s="4">
        <v>61.525684358775344</v>
      </c>
      <c r="Q172" s="4">
        <v>62.316971915636358</v>
      </c>
      <c r="R172" s="4">
        <v>62.217202968655549</v>
      </c>
      <c r="S172" s="4">
        <v>63.315135843153364</v>
      </c>
      <c r="T172" s="4">
        <v>65.483734719257342</v>
      </c>
      <c r="U172" s="4">
        <v>65.632884178220635</v>
      </c>
      <c r="V172" s="4">
        <v>66.591534983790865</v>
      </c>
      <c r="W172" s="4">
        <v>66.987864192806512</v>
      </c>
      <c r="X172" s="4">
        <v>70.163108079572254</v>
      </c>
      <c r="Y172" s="4">
        <v>70.010353129464718</v>
      </c>
      <c r="Z172" s="4">
        <v>70.804755346443429</v>
      </c>
      <c r="AA172" s="4">
        <v>71.125504498366183</v>
      </c>
      <c r="AB172" s="4">
        <v>74.126558613165614</v>
      </c>
      <c r="AC172" s="4">
        <v>73.903250830000587</v>
      </c>
      <c r="AD172" s="4">
        <v>73.618348672690303</v>
      </c>
      <c r="AE172" s="4">
        <v>74.558294674000706</v>
      </c>
      <c r="AF172" s="4">
        <v>75.761249245065457</v>
      </c>
      <c r="AG172" s="4">
        <v>77.933025629142477</v>
      </c>
    </row>
    <row r="173" spans="1:33" ht="16.5" customHeight="1" x14ac:dyDescent="0.3"/>
    <row r="174" spans="1:33" s="11" customFormat="1" ht="19.5" customHeight="1" x14ac:dyDescent="0.35">
      <c r="A174" s="12" t="s">
        <v>45</v>
      </c>
      <c r="B174" s="13"/>
      <c r="E174" s="14"/>
    </row>
    <row r="176" spans="1:33" x14ac:dyDescent="0.3">
      <c r="A176" s="8" t="s">
        <v>301</v>
      </c>
      <c r="B176" s="8"/>
      <c r="C176" s="8">
        <v>2020</v>
      </c>
      <c r="D176" s="8">
        <v>2021</v>
      </c>
      <c r="E176" s="10">
        <v>2022</v>
      </c>
      <c r="F176" s="8">
        <v>2023</v>
      </c>
      <c r="G176" s="8">
        <v>2024</v>
      </c>
      <c r="H176" s="8">
        <v>2025</v>
      </c>
      <c r="I176" s="8">
        <v>2026</v>
      </c>
      <c r="J176" s="8">
        <v>2027</v>
      </c>
      <c r="K176" s="8">
        <v>2028</v>
      </c>
      <c r="L176" s="8">
        <v>2029</v>
      </c>
      <c r="M176" s="8">
        <v>2030</v>
      </c>
      <c r="N176" s="8">
        <v>2031</v>
      </c>
      <c r="O176" s="8">
        <v>2032</v>
      </c>
      <c r="P176" s="8">
        <v>2033</v>
      </c>
      <c r="Q176" s="8">
        <v>2034</v>
      </c>
      <c r="R176" s="8">
        <v>2035</v>
      </c>
      <c r="S176" s="8">
        <v>2036</v>
      </c>
      <c r="T176" s="8">
        <v>2037</v>
      </c>
      <c r="U176" s="8">
        <v>2038</v>
      </c>
      <c r="V176" s="8">
        <v>2039</v>
      </c>
      <c r="W176" s="8">
        <v>2040</v>
      </c>
      <c r="X176" s="8">
        <v>2041</v>
      </c>
      <c r="Y176" s="8">
        <v>2042</v>
      </c>
      <c r="Z176" s="8">
        <v>2043</v>
      </c>
      <c r="AA176" s="8">
        <v>2044</v>
      </c>
      <c r="AB176" s="8">
        <v>2045</v>
      </c>
      <c r="AC176" s="8">
        <v>2046</v>
      </c>
      <c r="AD176" s="8">
        <v>2047</v>
      </c>
      <c r="AE176" s="8">
        <v>2048</v>
      </c>
      <c r="AF176" s="8">
        <v>2049</v>
      </c>
      <c r="AG176" s="8">
        <v>2050</v>
      </c>
    </row>
    <row r="177" spans="1:33" x14ac:dyDescent="0.3">
      <c r="A177" s="30" t="s">
        <v>302</v>
      </c>
      <c r="B177" t="s">
        <v>287</v>
      </c>
      <c r="C177" s="28">
        <v>28.952179585870002</v>
      </c>
      <c r="D177" s="31">
        <v>28.934014019140001</v>
      </c>
      <c r="E177" s="29">
        <v>29.150080781020005</v>
      </c>
      <c r="F177" s="31">
        <v>30.377054958643068</v>
      </c>
      <c r="G177" s="28">
        <v>30.364997200601913</v>
      </c>
      <c r="H177" s="28">
        <v>30.513421038717532</v>
      </c>
      <c r="I177" s="28">
        <v>30.508615279670359</v>
      </c>
      <c r="J177" s="28">
        <v>30.236233648253425</v>
      </c>
      <c r="K177" s="28">
        <v>30.316372923111722</v>
      </c>
      <c r="L177" s="28">
        <v>29.963419501860962</v>
      </c>
      <c r="M177" s="28">
        <v>29.451545197397092</v>
      </c>
      <c r="N177" s="28">
        <v>28.629626319659007</v>
      </c>
      <c r="O177" s="28">
        <v>27.194595524293312</v>
      </c>
      <c r="P177" s="28">
        <v>26.463033229914945</v>
      </c>
      <c r="Q177" s="28">
        <v>24.931100760411958</v>
      </c>
      <c r="R177" s="28">
        <v>23.793077428556781</v>
      </c>
      <c r="S177" s="28">
        <v>22.005050884199079</v>
      </c>
      <c r="T177" s="28">
        <v>21.003861463165251</v>
      </c>
      <c r="U177" s="28">
        <v>19.139634181212404</v>
      </c>
      <c r="V177" s="28">
        <v>17.56988985114457</v>
      </c>
      <c r="W177" s="28">
        <v>16.41932910732293</v>
      </c>
      <c r="X177" s="28">
        <v>14.871854744073888</v>
      </c>
      <c r="Y177" s="28">
        <v>13.322437507491047</v>
      </c>
      <c r="Z177" s="28">
        <v>11.947571755439972</v>
      </c>
      <c r="AA177" s="28">
        <v>11.001871243408177</v>
      </c>
      <c r="AB177" s="28">
        <v>9.5469353393255734</v>
      </c>
      <c r="AC177" s="28">
        <v>8.60244158761056</v>
      </c>
      <c r="AD177" s="28">
        <v>7.6654733623597409</v>
      </c>
      <c r="AE177" s="28">
        <v>6.6201666874273695</v>
      </c>
      <c r="AF177" s="28">
        <v>5.7656549595035846</v>
      </c>
      <c r="AG177" s="28">
        <v>4.8746733368148583</v>
      </c>
    </row>
    <row r="178" spans="1:33" x14ac:dyDescent="0.3">
      <c r="A178" s="30"/>
      <c r="B178" t="s">
        <v>288</v>
      </c>
      <c r="C178" s="28">
        <v>3.5275261822199999</v>
      </c>
      <c r="D178" s="31">
        <v>3.5563088976399997</v>
      </c>
      <c r="E178" s="29">
        <v>3.5434611057900001</v>
      </c>
      <c r="F178" s="31">
        <v>3.0456580582499577</v>
      </c>
      <c r="G178" s="28">
        <v>2.886618487063942</v>
      </c>
      <c r="H178" s="28">
        <v>2.7878618127778285</v>
      </c>
      <c r="I178" s="28">
        <v>2.7443068855361186</v>
      </c>
      <c r="J178" s="28">
        <v>2.5654369631111229</v>
      </c>
      <c r="K178" s="28">
        <v>2.382824995783873</v>
      </c>
      <c r="L178" s="28">
        <v>2.3108330104137789</v>
      </c>
      <c r="M178" s="28">
        <v>2.1743030294651775</v>
      </c>
      <c r="N178" s="28">
        <v>1.9725064931689718</v>
      </c>
      <c r="O178" s="28">
        <v>1.8386074997236608</v>
      </c>
      <c r="P178" s="28">
        <v>1.6950350921087625</v>
      </c>
      <c r="Q178" s="28">
        <v>1.5393301991029118</v>
      </c>
      <c r="R178" s="28">
        <v>1.3702828655673498</v>
      </c>
      <c r="S178" s="28">
        <v>1.2201526413018309</v>
      </c>
      <c r="T178" s="28">
        <v>1.0637296452682161</v>
      </c>
      <c r="U178" s="28">
        <v>0.95466079830418182</v>
      </c>
      <c r="V178" s="28">
        <v>0.84491451817765817</v>
      </c>
      <c r="W178" s="28">
        <v>0.71225917595151589</v>
      </c>
      <c r="X178" s="28">
        <v>0.62191714770093653</v>
      </c>
      <c r="Y178" s="28">
        <v>0.52918270526831501</v>
      </c>
      <c r="Z178" s="28">
        <v>0.44818714989122371</v>
      </c>
      <c r="AA178" s="28">
        <v>0.36981502212252598</v>
      </c>
      <c r="AB178" s="28">
        <v>0.30923346751192998</v>
      </c>
      <c r="AC178" s="28">
        <v>0.24358758353558352</v>
      </c>
      <c r="AD178" s="28">
        <v>0.19134118017025623</v>
      </c>
      <c r="AE178" s="28">
        <v>0.14141005238142731</v>
      </c>
      <c r="AF178" s="28">
        <v>9.4611329030822935E-2</v>
      </c>
      <c r="AG178" s="28">
        <v>6.0437848544307518E-2</v>
      </c>
    </row>
    <row r="179" spans="1:33" x14ac:dyDescent="0.3">
      <c r="A179" s="30"/>
      <c r="B179" t="s">
        <v>303</v>
      </c>
      <c r="C179" s="28">
        <v>0.16921021361000005</v>
      </c>
      <c r="D179" s="31">
        <v>0.23801694380999999</v>
      </c>
      <c r="E179" s="29">
        <v>0.45570596705999999</v>
      </c>
      <c r="F179" s="31">
        <v>0.75738095344472678</v>
      </c>
      <c r="G179" s="28">
        <v>0.97998283294322108</v>
      </c>
      <c r="H179" s="28">
        <v>1.1190815814524444</v>
      </c>
      <c r="I179" s="28">
        <v>1.3136659211839885</v>
      </c>
      <c r="J179" s="28">
        <v>1.7558427252241653</v>
      </c>
      <c r="K179" s="28">
        <v>1.8907925179982832</v>
      </c>
      <c r="L179" s="28">
        <v>2.3271783420246304</v>
      </c>
      <c r="M179" s="28">
        <v>2.9317287053350318</v>
      </c>
      <c r="N179" s="28">
        <v>3.8124713342247438</v>
      </c>
      <c r="O179" s="28">
        <v>5.0924943907688105</v>
      </c>
      <c r="P179" s="28">
        <v>5.8485484705880593</v>
      </c>
      <c r="Q179" s="28">
        <v>7.3175762791100167</v>
      </c>
      <c r="R179" s="28">
        <v>8.49959301916358</v>
      </c>
      <c r="S179" s="28">
        <v>10.228689553961301</v>
      </c>
      <c r="T179" s="28">
        <v>11.207829803666247</v>
      </c>
      <c r="U179" s="28">
        <v>12.925279418366483</v>
      </c>
      <c r="V179" s="28">
        <v>14.584177863345319</v>
      </c>
      <c r="W179" s="28">
        <v>15.880600381757633</v>
      </c>
      <c r="X179" s="28">
        <v>17.382993002134455</v>
      </c>
      <c r="Y179" s="28">
        <v>19.033703001055507</v>
      </c>
      <c r="Z179" s="28">
        <v>20.395982625127516</v>
      </c>
      <c r="AA179" s="28">
        <v>21.258750412384209</v>
      </c>
      <c r="AB179" s="28">
        <v>22.654493110997084</v>
      </c>
      <c r="AC179" s="28">
        <v>23.784261080950404</v>
      </c>
      <c r="AD179" s="28">
        <v>24.892747489416358</v>
      </c>
      <c r="AE179" s="28">
        <v>26.24856536721461</v>
      </c>
      <c r="AF179" s="28">
        <v>27.19582797182608</v>
      </c>
      <c r="AG179" s="28">
        <v>28.261600241458776</v>
      </c>
    </row>
    <row r="180" spans="1:33" x14ac:dyDescent="0.3">
      <c r="A180" s="30"/>
      <c r="B180" t="s">
        <v>304</v>
      </c>
      <c r="C180" s="28">
        <v>7.3358843020000009E-2</v>
      </c>
      <c r="D180" s="31">
        <v>0.10381190013</v>
      </c>
      <c r="E180" s="29">
        <v>0.20648286513999994</v>
      </c>
      <c r="F180" s="31">
        <v>0.28845436626432952</v>
      </c>
      <c r="G180" s="28">
        <v>0.35927378700953555</v>
      </c>
      <c r="H180" s="28">
        <v>0.44036219877878252</v>
      </c>
      <c r="I180" s="28">
        <v>0.55060031287700895</v>
      </c>
      <c r="J180" s="28">
        <v>0.77627751954998059</v>
      </c>
      <c r="K180" s="28">
        <v>0.87292558346156146</v>
      </c>
      <c r="L180" s="28">
        <v>1.0678093755473652</v>
      </c>
      <c r="M180" s="28">
        <v>1.3272034675530318</v>
      </c>
      <c r="N180" s="28">
        <v>1.7154934616492725</v>
      </c>
      <c r="O180" s="28">
        <v>2.163614222091053</v>
      </c>
      <c r="P180" s="28">
        <v>2.4137195149214161</v>
      </c>
      <c r="Q180" s="28">
        <v>2.8548468806541432</v>
      </c>
      <c r="R180" s="28">
        <v>3.1730770063692932</v>
      </c>
      <c r="S180" s="28">
        <v>3.5609130312811446</v>
      </c>
      <c r="T180" s="28">
        <v>3.8887705612749053</v>
      </c>
      <c r="U180" s="28">
        <v>4.2816490359340964</v>
      </c>
      <c r="V180" s="28">
        <v>4.5634558168566617</v>
      </c>
      <c r="W180" s="28">
        <v>4.8165822517673416</v>
      </c>
      <c r="X180" s="28">
        <v>5.2255373789747486</v>
      </c>
      <c r="Y180" s="28">
        <v>5.3955576983703821</v>
      </c>
      <c r="Z180" s="28">
        <v>5.6137590279210787</v>
      </c>
      <c r="AA180" s="28">
        <v>5.7248026304474431</v>
      </c>
      <c r="AB180" s="28">
        <v>5.9256632555725135</v>
      </c>
      <c r="AC180" s="28">
        <v>6.0002084159762203</v>
      </c>
      <c r="AD180" s="28">
        <v>6.1574098353259448</v>
      </c>
      <c r="AE180" s="28">
        <v>6.3317172469511673</v>
      </c>
      <c r="AF180" s="28">
        <v>6.4036010153464886</v>
      </c>
      <c r="AG180" s="28">
        <v>6.3807591417475642</v>
      </c>
    </row>
    <row r="181" spans="1:33" x14ac:dyDescent="0.3">
      <c r="A181" s="30"/>
      <c r="B181" t="s">
        <v>305</v>
      </c>
      <c r="C181" s="28">
        <v>0</v>
      </c>
      <c r="D181" s="31">
        <v>0</v>
      </c>
      <c r="E181" s="29">
        <v>0</v>
      </c>
      <c r="F181" s="31">
        <v>0</v>
      </c>
      <c r="G181" s="28">
        <v>0</v>
      </c>
      <c r="H181" s="28">
        <v>0</v>
      </c>
      <c r="I181" s="28">
        <v>0</v>
      </c>
      <c r="J181" s="28">
        <v>0</v>
      </c>
      <c r="K181" s="28">
        <v>0</v>
      </c>
      <c r="L181" s="28">
        <v>0</v>
      </c>
      <c r="M181" s="28">
        <v>0</v>
      </c>
      <c r="N181" s="28">
        <v>0</v>
      </c>
      <c r="O181" s="28">
        <v>0</v>
      </c>
      <c r="P181" s="28">
        <v>0</v>
      </c>
      <c r="Q181" s="28">
        <v>0</v>
      </c>
      <c r="R181" s="28">
        <v>0</v>
      </c>
      <c r="S181" s="28">
        <v>0</v>
      </c>
      <c r="T181" s="28">
        <v>0</v>
      </c>
      <c r="U181" s="28">
        <v>0</v>
      </c>
      <c r="V181" s="28">
        <v>0</v>
      </c>
      <c r="W181" s="28">
        <v>0</v>
      </c>
      <c r="X181" s="28">
        <v>0</v>
      </c>
      <c r="Y181" s="28">
        <v>0</v>
      </c>
      <c r="Z181" s="28">
        <v>0</v>
      </c>
      <c r="AA181" s="28">
        <v>0</v>
      </c>
      <c r="AB181" s="28">
        <v>0</v>
      </c>
      <c r="AC181" s="28">
        <v>0</v>
      </c>
      <c r="AD181" s="28">
        <v>0</v>
      </c>
      <c r="AE181" s="28">
        <v>0</v>
      </c>
      <c r="AF181" s="28">
        <v>0</v>
      </c>
      <c r="AG181" s="28">
        <v>0</v>
      </c>
    </row>
    <row r="182" spans="1:33" x14ac:dyDescent="0.3">
      <c r="A182" s="30" t="s">
        <v>306</v>
      </c>
      <c r="B182" t="s">
        <v>287</v>
      </c>
      <c r="C182" s="28">
        <v>1.3351615522600002</v>
      </c>
      <c r="D182" s="31">
        <v>1.2857860479200001</v>
      </c>
      <c r="E182" s="29">
        <v>1.2753429540100003</v>
      </c>
      <c r="F182" s="31">
        <v>1.6748298321381068</v>
      </c>
      <c r="G182" s="28">
        <v>1.5767611966998323</v>
      </c>
      <c r="H182" s="28">
        <v>1.5690239974991149</v>
      </c>
      <c r="I182" s="28">
        <v>1.4113883480333704</v>
      </c>
      <c r="J182" s="28">
        <v>1.3177981421503364</v>
      </c>
      <c r="K182" s="28">
        <v>1.2483836373048414</v>
      </c>
      <c r="L182" s="28">
        <v>1.1756056908286474</v>
      </c>
      <c r="M182" s="28">
        <v>1.0714924662510272</v>
      </c>
      <c r="N182" s="28">
        <v>0.9810474511302002</v>
      </c>
      <c r="O182" s="28">
        <v>0.92689534981597754</v>
      </c>
      <c r="P182" s="28">
        <v>0.85056857804925967</v>
      </c>
      <c r="Q182" s="28">
        <v>0.77790269434004911</v>
      </c>
      <c r="R182" s="28">
        <v>0.73013265574105835</v>
      </c>
      <c r="S182" s="28">
        <v>0.68256501178003537</v>
      </c>
      <c r="T182" s="28">
        <v>0.63370619812743434</v>
      </c>
      <c r="U182" s="28">
        <v>0.58505129913635079</v>
      </c>
      <c r="V182" s="28">
        <v>0.53801158078073119</v>
      </c>
      <c r="W182" s="28">
        <v>0.48348898321346995</v>
      </c>
      <c r="X182" s="28">
        <v>0.45409549253675646</v>
      </c>
      <c r="Y182" s="28">
        <v>0.42411524297045944</v>
      </c>
      <c r="Z182" s="28">
        <v>0.38028167663249424</v>
      </c>
      <c r="AA182" s="28">
        <v>0.35727427944063694</v>
      </c>
      <c r="AB182" s="28">
        <v>0.33607854226882616</v>
      </c>
      <c r="AC182" s="28">
        <v>0.3196326715476619</v>
      </c>
      <c r="AD182" s="28">
        <v>0.27972125613259552</v>
      </c>
      <c r="AE182" s="28">
        <v>0.26380354574787446</v>
      </c>
      <c r="AF182" s="28">
        <v>0.24671197157001834</v>
      </c>
      <c r="AG182" s="28">
        <v>0.2194072409519883</v>
      </c>
    </row>
    <row r="183" spans="1:33" x14ac:dyDescent="0.3">
      <c r="A183" s="30"/>
      <c r="B183" t="s">
        <v>288</v>
      </c>
      <c r="C183" s="28">
        <v>7.9468766264200008</v>
      </c>
      <c r="D183" s="31">
        <v>8.3377438837699991</v>
      </c>
      <c r="E183" s="29">
        <v>8.78206169085</v>
      </c>
      <c r="F183" s="31">
        <v>8.697863201419219</v>
      </c>
      <c r="G183" s="28">
        <v>8.9398305591564498</v>
      </c>
      <c r="H183" s="28">
        <v>8.9789685171307489</v>
      </c>
      <c r="I183" s="28">
        <v>9.0898160959239789</v>
      </c>
      <c r="J183" s="28">
        <v>9.0142888174397608</v>
      </c>
      <c r="K183" s="28">
        <v>9.0341066425928478</v>
      </c>
      <c r="L183" s="28">
        <v>8.9487535132220053</v>
      </c>
      <c r="M183" s="28">
        <v>8.8408519664421163</v>
      </c>
      <c r="N183" s="28">
        <v>8.3483336203396092</v>
      </c>
      <c r="O183" s="28">
        <v>7.8388700178345312</v>
      </c>
      <c r="P183" s="28">
        <v>7.7933342436224304</v>
      </c>
      <c r="Q183" s="28">
        <v>7.2971520760205806</v>
      </c>
      <c r="R183" s="28">
        <v>7.2883371854127628</v>
      </c>
      <c r="S183" s="28">
        <v>6.8601828054849943</v>
      </c>
      <c r="T183" s="28">
        <v>6.7432011227053872</v>
      </c>
      <c r="U183" s="28">
        <v>6.3413452870754989</v>
      </c>
      <c r="V183" s="28">
        <v>6.1615418019876032</v>
      </c>
      <c r="W183" s="28">
        <v>6.0419877024191058</v>
      </c>
      <c r="X183" s="28">
        <v>5.5496276796985979</v>
      </c>
      <c r="Y183" s="28">
        <v>5.4593304635205904</v>
      </c>
      <c r="Z183" s="28">
        <v>5.2423567838944294</v>
      </c>
      <c r="AA183" s="28">
        <v>4.7784255094780592</v>
      </c>
      <c r="AB183" s="28">
        <v>4.6928592680378518</v>
      </c>
      <c r="AC183" s="28">
        <v>4.5891595584525859</v>
      </c>
      <c r="AD183" s="28">
        <v>4.3730099652294898</v>
      </c>
      <c r="AE183" s="28">
        <v>4.2634572869976068</v>
      </c>
      <c r="AF183" s="28">
        <v>4.1210989575747918</v>
      </c>
      <c r="AG183" s="28">
        <v>3.9627794542873915</v>
      </c>
    </row>
    <row r="184" spans="1:33" x14ac:dyDescent="0.3">
      <c r="A184" s="30"/>
      <c r="B184" t="s">
        <v>303</v>
      </c>
      <c r="C184" s="28">
        <v>7.36490992E-3</v>
      </c>
      <c r="D184" s="31">
        <v>8.5197977499999987E-3</v>
      </c>
      <c r="E184" s="29">
        <v>1.2108215970000001E-2</v>
      </c>
      <c r="F184" s="31">
        <v>3.5619107842798113E-2</v>
      </c>
      <c r="G184" s="28">
        <v>5.1323042764102607E-2</v>
      </c>
      <c r="H184" s="28">
        <v>0.12312701299448221</v>
      </c>
      <c r="I184" s="28">
        <v>0.24127857876456074</v>
      </c>
      <c r="J184" s="28">
        <v>0.44645215443779118</v>
      </c>
      <c r="K184" s="28">
        <v>0.54373127380078434</v>
      </c>
      <c r="L184" s="28">
        <v>0.75660332055977253</v>
      </c>
      <c r="M184" s="28">
        <v>1.01106193068906</v>
      </c>
      <c r="N184" s="28">
        <v>1.5623587405511925</v>
      </c>
      <c r="O184" s="28">
        <v>2.0895222643046623</v>
      </c>
      <c r="P184" s="28">
        <v>2.2484644069457431</v>
      </c>
      <c r="Q184" s="28">
        <v>2.7805590352026903</v>
      </c>
      <c r="R184" s="28">
        <v>2.8934117080528514</v>
      </c>
      <c r="S184" s="28">
        <v>3.3486898986282281</v>
      </c>
      <c r="T184" s="28">
        <v>3.5351310105829667</v>
      </c>
      <c r="U184" s="28">
        <v>3.9820370014611997</v>
      </c>
      <c r="V184" s="28">
        <v>4.1979617303423433</v>
      </c>
      <c r="W184" s="28">
        <v>4.4356814414758006</v>
      </c>
      <c r="X184" s="28">
        <v>4.9404936491499489</v>
      </c>
      <c r="Y184" s="28">
        <v>5.0625070174763946</v>
      </c>
      <c r="Z184" s="28">
        <v>5.3719595343715385</v>
      </c>
      <c r="AA184" s="28">
        <v>5.8336891631725445</v>
      </c>
      <c r="AB184" s="28">
        <v>5.9256733816700038</v>
      </c>
      <c r="AC184" s="28">
        <v>6.123778852518047</v>
      </c>
      <c r="AD184" s="28">
        <v>6.3914265030315587</v>
      </c>
      <c r="AE184" s="28">
        <v>6.491524652825106</v>
      </c>
      <c r="AF184" s="28">
        <v>6.7283052984542602</v>
      </c>
      <c r="AG184" s="28">
        <v>6.9214048673439938</v>
      </c>
    </row>
    <row r="185" spans="1:33" x14ac:dyDescent="0.3">
      <c r="A185" s="30"/>
      <c r="B185" t="s">
        <v>304</v>
      </c>
      <c r="C185" s="28">
        <v>7.6671499999999999E-6</v>
      </c>
      <c r="D185" s="31">
        <v>1.2779824999999999E-4</v>
      </c>
      <c r="E185" s="29">
        <v>4.7253883000000004E-4</v>
      </c>
      <c r="F185" s="31">
        <v>1.7590046551994951E-3</v>
      </c>
      <c r="G185" s="28">
        <v>2.8024860261348546E-3</v>
      </c>
      <c r="H185" s="28">
        <v>2.036193373288531E-2</v>
      </c>
      <c r="I185" s="28">
        <v>5.0484157762871622E-2</v>
      </c>
      <c r="J185" s="28">
        <v>0.10236601373327647</v>
      </c>
      <c r="K185" s="28">
        <v>0.12780892914429656</v>
      </c>
      <c r="L185" s="28">
        <v>0.1823936289374446</v>
      </c>
      <c r="M185" s="28">
        <v>0.24892303590382667</v>
      </c>
      <c r="N185" s="28">
        <v>0.3861946668511862</v>
      </c>
      <c r="O185" s="28">
        <v>0.51172040375759686</v>
      </c>
      <c r="P185" s="28">
        <v>0.54619088967282792</v>
      </c>
      <c r="Q185" s="28">
        <v>0.66122853696355455</v>
      </c>
      <c r="R185" s="28">
        <v>0.68088042955539274</v>
      </c>
      <c r="S185" s="28">
        <v>0.76974844774055784</v>
      </c>
      <c r="T185" s="28">
        <v>0.80453668410082035</v>
      </c>
      <c r="U185" s="28">
        <v>0.85885547088032355</v>
      </c>
      <c r="V185" s="28">
        <v>0.92102217917301343</v>
      </c>
      <c r="W185" s="28">
        <v>0.92773861162665971</v>
      </c>
      <c r="X185" s="28">
        <v>1.0166967426392388</v>
      </c>
      <c r="Y185" s="28">
        <v>1.0727540116075343</v>
      </c>
      <c r="Z185" s="28">
        <v>1.0667044094347506</v>
      </c>
      <c r="AA185" s="28">
        <v>1.1450914632008948</v>
      </c>
      <c r="AB185" s="28">
        <v>1.2086875903554601</v>
      </c>
      <c r="AC185" s="28">
        <v>1.1830300955352258</v>
      </c>
      <c r="AD185" s="28">
        <v>1.222907649883012</v>
      </c>
      <c r="AE185" s="28">
        <v>1.2953469948967851</v>
      </c>
      <c r="AF185" s="28">
        <v>1.2564158147389117</v>
      </c>
      <c r="AG185" s="28">
        <v>1.283448885519759</v>
      </c>
    </row>
    <row r="186" spans="1:33" x14ac:dyDescent="0.3">
      <c r="A186" s="30"/>
      <c r="B186" t="s">
        <v>305</v>
      </c>
      <c r="C186" s="28">
        <v>0</v>
      </c>
      <c r="D186" s="31">
        <v>0</v>
      </c>
      <c r="E186" s="29">
        <v>0</v>
      </c>
      <c r="F186" s="31">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c r="W186" s="28">
        <v>0</v>
      </c>
      <c r="X186" s="28">
        <v>0</v>
      </c>
      <c r="Y186" s="28">
        <v>0</v>
      </c>
      <c r="Z186" s="28">
        <v>0</v>
      </c>
      <c r="AA186" s="28">
        <v>0</v>
      </c>
      <c r="AB186" s="28">
        <v>0</v>
      </c>
      <c r="AC186" s="28">
        <v>0</v>
      </c>
      <c r="AD186" s="28">
        <v>0</v>
      </c>
      <c r="AE186" s="28">
        <v>0</v>
      </c>
      <c r="AF186" s="28">
        <v>0</v>
      </c>
      <c r="AG186" s="28">
        <v>0</v>
      </c>
    </row>
    <row r="187" spans="1:33" x14ac:dyDescent="0.3">
      <c r="A187" s="30" t="s">
        <v>307</v>
      </c>
      <c r="B187" t="s">
        <v>287</v>
      </c>
      <c r="C187" s="28">
        <v>0.42395699158000005</v>
      </c>
      <c r="D187" s="31">
        <v>0.4231069100899999</v>
      </c>
      <c r="E187" s="29">
        <v>0.40822299215999991</v>
      </c>
      <c r="F187" s="31">
        <v>0.38930484718187541</v>
      </c>
      <c r="G187" s="28">
        <v>0.38805921061817389</v>
      </c>
      <c r="H187" s="28">
        <v>0.3862426560028564</v>
      </c>
      <c r="I187" s="28">
        <v>0.38380852857277642</v>
      </c>
      <c r="J187" s="28">
        <v>0.38000007951438752</v>
      </c>
      <c r="K187" s="28">
        <v>0.37510172055853669</v>
      </c>
      <c r="L187" s="28">
        <v>0.3687823144390317</v>
      </c>
      <c r="M187" s="28">
        <v>0.36079713529403667</v>
      </c>
      <c r="N187" s="28">
        <v>0.35124612362231183</v>
      </c>
      <c r="O187" s="28">
        <v>0.33886035399597703</v>
      </c>
      <c r="P187" s="28">
        <v>0.32361743180527064</v>
      </c>
      <c r="Q187" s="28">
        <v>0.30697097972124121</v>
      </c>
      <c r="R187" s="28">
        <v>0.28699542584902299</v>
      </c>
      <c r="S187" s="28">
        <v>0.26411729439944537</v>
      </c>
      <c r="T187" s="28">
        <v>0.24227269558451026</v>
      </c>
      <c r="U187" s="28">
        <v>0.22092220588787592</v>
      </c>
      <c r="V187" s="28">
        <v>0.20030315901216758</v>
      </c>
      <c r="W187" s="28">
        <v>0.18097422846081967</v>
      </c>
      <c r="X187" s="28">
        <v>0.16244273512427115</v>
      </c>
      <c r="Y187" s="28">
        <v>0.14461505561781809</v>
      </c>
      <c r="Z187" s="28">
        <v>0.12810515140473669</v>
      </c>
      <c r="AA187" s="28">
        <v>0.11255690204328168</v>
      </c>
      <c r="AB187" s="28">
        <v>9.7605239050295611E-2</v>
      </c>
      <c r="AC187" s="28">
        <v>8.3996524060393998E-2</v>
      </c>
      <c r="AD187" s="28">
        <v>7.0943033484083692E-2</v>
      </c>
      <c r="AE187" s="28">
        <v>5.8610625321432283E-2</v>
      </c>
      <c r="AF187" s="28">
        <v>4.7909864017520905E-2</v>
      </c>
      <c r="AG187" s="28">
        <v>3.738147782492799E-2</v>
      </c>
    </row>
    <row r="188" spans="1:33" x14ac:dyDescent="0.3">
      <c r="A188" s="30"/>
      <c r="B188" t="s">
        <v>288</v>
      </c>
      <c r="C188" s="28">
        <v>0</v>
      </c>
      <c r="D188" s="31">
        <v>0</v>
      </c>
      <c r="E188" s="29">
        <v>0</v>
      </c>
      <c r="F188" s="31">
        <v>0</v>
      </c>
      <c r="G188" s="28">
        <v>0</v>
      </c>
      <c r="H188" s="28">
        <v>0</v>
      </c>
      <c r="I188" s="28">
        <v>0</v>
      </c>
      <c r="J188" s="28">
        <v>0</v>
      </c>
      <c r="K188" s="28">
        <v>0</v>
      </c>
      <c r="L188" s="28">
        <v>0</v>
      </c>
      <c r="M188" s="28">
        <v>0</v>
      </c>
      <c r="N188" s="28">
        <v>0</v>
      </c>
      <c r="O188" s="28">
        <v>0</v>
      </c>
      <c r="P188" s="28">
        <v>0</v>
      </c>
      <c r="Q188" s="28">
        <v>0</v>
      </c>
      <c r="R188" s="28">
        <v>0</v>
      </c>
      <c r="S188" s="28">
        <v>0</v>
      </c>
      <c r="T188" s="28">
        <v>0</v>
      </c>
      <c r="U188" s="28">
        <v>0</v>
      </c>
      <c r="V188" s="28">
        <v>0</v>
      </c>
      <c r="W188" s="28">
        <v>0</v>
      </c>
      <c r="X188" s="28">
        <v>0</v>
      </c>
      <c r="Y188" s="28">
        <v>0</v>
      </c>
      <c r="Z188" s="28">
        <v>0</v>
      </c>
      <c r="AA188" s="28">
        <v>0</v>
      </c>
      <c r="AB188" s="28">
        <v>0</v>
      </c>
      <c r="AC188" s="28">
        <v>0</v>
      </c>
      <c r="AD188" s="28">
        <v>0</v>
      </c>
      <c r="AE188" s="28">
        <v>0</v>
      </c>
      <c r="AF188" s="28">
        <v>0</v>
      </c>
      <c r="AG188" s="28">
        <v>0</v>
      </c>
    </row>
    <row r="189" spans="1:33" x14ac:dyDescent="0.3">
      <c r="A189" s="30"/>
      <c r="B189" t="s">
        <v>303</v>
      </c>
      <c r="C189" s="28">
        <v>1.8304523900000002E-3</v>
      </c>
      <c r="D189" s="31">
        <v>2.6400367800000005E-3</v>
      </c>
      <c r="E189" s="29">
        <v>3.8248728999999999E-3</v>
      </c>
      <c r="F189" s="31">
        <v>5.6687700181391795E-3</v>
      </c>
      <c r="G189" s="28">
        <v>6.6379421583111862E-3</v>
      </c>
      <c r="H189" s="28">
        <v>7.7779033986846418E-3</v>
      </c>
      <c r="I189" s="28">
        <v>9.5234243142675763E-3</v>
      </c>
      <c r="J189" s="28">
        <v>1.2401571757630294E-2</v>
      </c>
      <c r="K189" s="28">
        <v>1.5967311176017913E-2</v>
      </c>
      <c r="L189" s="28">
        <v>2.1260400602222191E-2</v>
      </c>
      <c r="M189" s="28">
        <v>2.7908873958227751E-2</v>
      </c>
      <c r="N189" s="28">
        <v>3.573256934831686E-2</v>
      </c>
      <c r="O189" s="28">
        <v>4.5850430174859985E-2</v>
      </c>
      <c r="P189" s="28">
        <v>5.7873795054005646E-2</v>
      </c>
      <c r="Q189" s="28">
        <v>7.1935285085673428E-2</v>
      </c>
      <c r="R189" s="28">
        <v>8.8898465914598379E-2</v>
      </c>
      <c r="S189" s="28">
        <v>0.10829219858741916</v>
      </c>
      <c r="T189" s="28">
        <v>0.12667898914479075</v>
      </c>
      <c r="U189" s="28">
        <v>0.14470143382422745</v>
      </c>
      <c r="V189" s="28">
        <v>0.16203512073698503</v>
      </c>
      <c r="W189" s="28">
        <v>0.17826335636521598</v>
      </c>
      <c r="X189" s="28">
        <v>0.19400387091629628</v>
      </c>
      <c r="Y189" s="28">
        <v>0.20893784182845068</v>
      </c>
      <c r="Z189" s="28">
        <v>0.22250974714176308</v>
      </c>
      <c r="AA189" s="28">
        <v>0.23670944292045376</v>
      </c>
      <c r="AB189" s="28">
        <v>0.25023793200561878</v>
      </c>
      <c r="AC189" s="28">
        <v>0.26251285393932811</v>
      </c>
      <c r="AD189" s="28">
        <v>0.27469437923763934</v>
      </c>
      <c r="AE189" s="28">
        <v>0.28610633229915988</v>
      </c>
      <c r="AF189" s="28">
        <v>0.29469893737152936</v>
      </c>
      <c r="AG189" s="28">
        <v>0.30523685306626708</v>
      </c>
    </row>
    <row r="190" spans="1:33" x14ac:dyDescent="0.3">
      <c r="A190" s="30"/>
      <c r="B190" t="s">
        <v>304</v>
      </c>
      <c r="C190" s="28">
        <v>0</v>
      </c>
      <c r="D190" s="31">
        <v>0</v>
      </c>
      <c r="E190" s="29">
        <v>0</v>
      </c>
      <c r="F190" s="31">
        <v>8.2392556732898484E-6</v>
      </c>
      <c r="G190" s="28">
        <v>1.5975304282438759E-5</v>
      </c>
      <c r="H190" s="28">
        <v>2.3328168040220005E-4</v>
      </c>
      <c r="I190" s="28">
        <v>5.5587775929859891E-4</v>
      </c>
      <c r="J190" s="28">
        <v>1.0443668584666382E-3</v>
      </c>
      <c r="K190" s="28">
        <v>1.6857707047204058E-3</v>
      </c>
      <c r="L190" s="28">
        <v>2.6117316289469561E-3</v>
      </c>
      <c r="M190" s="28">
        <v>3.7399887356707978E-3</v>
      </c>
      <c r="N190" s="28">
        <v>5.0911213318384097E-3</v>
      </c>
      <c r="O190" s="28">
        <v>6.8459743765700489E-3</v>
      </c>
      <c r="P190" s="28">
        <v>8.9417015808335061E-3</v>
      </c>
      <c r="Q190" s="28">
        <v>1.1390683280955962E-2</v>
      </c>
      <c r="R190" s="28">
        <v>1.4348015730097419E-2</v>
      </c>
      <c r="S190" s="28">
        <v>1.7724914574045066E-2</v>
      </c>
      <c r="T190" s="28">
        <v>2.0957848191058653E-2</v>
      </c>
      <c r="U190" s="28">
        <v>2.4097416322828982E-2</v>
      </c>
      <c r="V190" s="28">
        <v>2.6997540153653573E-2</v>
      </c>
      <c r="W190" s="28">
        <v>2.9991164665954959E-2</v>
      </c>
      <c r="X190" s="28">
        <v>3.2588443180048339E-2</v>
      </c>
      <c r="Y190" s="28">
        <v>3.5201299534281541E-2</v>
      </c>
      <c r="Z190" s="28">
        <v>3.7777720332735992E-2</v>
      </c>
      <c r="AA190" s="28">
        <v>4.0062216640307569E-2</v>
      </c>
      <c r="AB190" s="28">
        <v>4.2425910087816814E-2</v>
      </c>
      <c r="AC190" s="28">
        <v>4.4809508020196759E-2</v>
      </c>
      <c r="AD190" s="28">
        <v>4.6702742226408314E-2</v>
      </c>
      <c r="AE190" s="28">
        <v>4.8695610986744242E-2</v>
      </c>
      <c r="AF190" s="28">
        <v>5.1406715764202367E-2</v>
      </c>
      <c r="AG190" s="28">
        <v>5.204564507527408E-2</v>
      </c>
    </row>
    <row r="191" spans="1:33" x14ac:dyDescent="0.3">
      <c r="A191" s="30"/>
      <c r="B191" t="s">
        <v>305</v>
      </c>
      <c r="C191" s="28">
        <v>0</v>
      </c>
      <c r="D191" s="31">
        <v>0</v>
      </c>
      <c r="E191" s="29">
        <v>0</v>
      </c>
      <c r="F191" s="31">
        <v>0</v>
      </c>
      <c r="G191" s="28">
        <v>0</v>
      </c>
      <c r="H191" s="28">
        <v>0</v>
      </c>
      <c r="I191" s="28">
        <v>0</v>
      </c>
      <c r="J191" s="28">
        <v>0</v>
      </c>
      <c r="K191" s="28">
        <v>0</v>
      </c>
      <c r="L191" s="28">
        <v>0</v>
      </c>
      <c r="M191" s="28">
        <v>0</v>
      </c>
      <c r="N191" s="28">
        <v>0</v>
      </c>
      <c r="O191" s="28">
        <v>0</v>
      </c>
      <c r="P191" s="28">
        <v>0</v>
      </c>
      <c r="Q191" s="28">
        <v>0</v>
      </c>
      <c r="R191" s="28">
        <v>0</v>
      </c>
      <c r="S191" s="28">
        <v>0</v>
      </c>
      <c r="T191" s="28">
        <v>0</v>
      </c>
      <c r="U191" s="28">
        <v>0</v>
      </c>
      <c r="V191" s="28">
        <v>0</v>
      </c>
      <c r="W191" s="28">
        <v>0</v>
      </c>
      <c r="X191" s="28">
        <v>0</v>
      </c>
      <c r="Y191" s="28">
        <v>0</v>
      </c>
      <c r="Z191" s="28">
        <v>0</v>
      </c>
      <c r="AA191" s="28">
        <v>0</v>
      </c>
      <c r="AB191" s="28">
        <v>0</v>
      </c>
      <c r="AC191" s="28">
        <v>0</v>
      </c>
      <c r="AD191" s="28">
        <v>0</v>
      </c>
      <c r="AE191" s="28">
        <v>0</v>
      </c>
      <c r="AF191" s="28">
        <v>0</v>
      </c>
      <c r="AG191" s="28">
        <v>0</v>
      </c>
    </row>
    <row r="192" spans="1:33" x14ac:dyDescent="0.3">
      <c r="A192" s="30" t="s">
        <v>308</v>
      </c>
      <c r="B192" t="s">
        <v>287</v>
      </c>
      <c r="C192" s="28">
        <v>6.9540910699999996E-3</v>
      </c>
      <c r="D192" s="31">
        <v>7.5165721299999995E-3</v>
      </c>
      <c r="E192" s="29">
        <v>7.6640460299999998E-3</v>
      </c>
      <c r="F192" s="31">
        <v>1.449441459066322E-2</v>
      </c>
      <c r="G192" s="28">
        <v>1.4324134867063918E-2</v>
      </c>
      <c r="H192" s="28">
        <v>1.3761134689828839E-2</v>
      </c>
      <c r="I192" s="28">
        <v>1.3406514571598995E-2</v>
      </c>
      <c r="J192" s="28">
        <v>1.3438426770357748E-2</v>
      </c>
      <c r="K192" s="28">
        <v>1.2869279448591805E-2</v>
      </c>
      <c r="L192" s="28">
        <v>1.2960479871609256E-2</v>
      </c>
      <c r="M192" s="28">
        <v>1.158160718330232E-2</v>
      </c>
      <c r="N192" s="28">
        <v>1.0750356260601106E-2</v>
      </c>
      <c r="O192" s="28">
        <v>9.5982769439137069E-3</v>
      </c>
      <c r="P192" s="28">
        <v>8.7023489604538939E-3</v>
      </c>
      <c r="Q192" s="28">
        <v>8.0407846650731637E-3</v>
      </c>
      <c r="R192" s="28">
        <v>7.2383814558309775E-3</v>
      </c>
      <c r="S192" s="28">
        <v>6.2214185799711608E-3</v>
      </c>
      <c r="T192" s="28">
        <v>5.4643640670033102E-3</v>
      </c>
      <c r="U192" s="28">
        <v>4.5374894386379355E-3</v>
      </c>
      <c r="V192" s="28">
        <v>3.8685215592751303E-3</v>
      </c>
      <c r="W192" s="28">
        <v>3.5357941281128086E-3</v>
      </c>
      <c r="X192" s="28">
        <v>3.2779304602397886E-3</v>
      </c>
      <c r="Y192" s="28">
        <v>2.9549375873973937E-3</v>
      </c>
      <c r="Z192" s="28">
        <v>2.8660782477645213E-3</v>
      </c>
      <c r="AA192" s="28">
        <v>2.6794221889972652E-3</v>
      </c>
      <c r="AB192" s="28">
        <v>2.3239813450311466E-3</v>
      </c>
      <c r="AC192" s="28">
        <v>2.1262877969364324E-3</v>
      </c>
      <c r="AD192" s="28">
        <v>1.8678412067451885E-3</v>
      </c>
      <c r="AE192" s="28">
        <v>1.5636338970652791E-3</v>
      </c>
      <c r="AF192" s="28">
        <v>1.6050056368212226E-3</v>
      </c>
      <c r="AG192" s="28">
        <v>1.3688759408204117E-3</v>
      </c>
    </row>
    <row r="193" spans="1:33" x14ac:dyDescent="0.3">
      <c r="A193" s="30"/>
      <c r="B193" t="s">
        <v>288</v>
      </c>
      <c r="C193" s="28">
        <v>0.79531370361999998</v>
      </c>
      <c r="D193" s="31">
        <v>0.81362960733</v>
      </c>
      <c r="E193" s="29">
        <v>0.83984788586000003</v>
      </c>
      <c r="F193" s="31">
        <v>0.8455537849039787</v>
      </c>
      <c r="G193" s="28">
        <v>0.86055874767593099</v>
      </c>
      <c r="H193" s="28">
        <v>0.87395089378438984</v>
      </c>
      <c r="I193" s="28">
        <v>0.88317085242335203</v>
      </c>
      <c r="J193" s="28">
        <v>0.88566229763389881</v>
      </c>
      <c r="K193" s="28">
        <v>0.88492941642988254</v>
      </c>
      <c r="L193" s="28">
        <v>0.88235287900601811</v>
      </c>
      <c r="M193" s="28">
        <v>0.88109689237988276</v>
      </c>
      <c r="N193" s="28">
        <v>0.87761876272273587</v>
      </c>
      <c r="O193" s="28">
        <v>0.87323853648868344</v>
      </c>
      <c r="P193" s="28">
        <v>0.86571481688419516</v>
      </c>
      <c r="Q193" s="28">
        <v>0.85477008331987026</v>
      </c>
      <c r="R193" s="28">
        <v>0.84149809476217574</v>
      </c>
      <c r="S193" s="28">
        <v>0.83052836473977387</v>
      </c>
      <c r="T193" s="28">
        <v>0.81423780570355464</v>
      </c>
      <c r="U193" s="28">
        <v>0.79976925458138026</v>
      </c>
      <c r="V193" s="28">
        <v>0.78496136553585916</v>
      </c>
      <c r="W193" s="28">
        <v>0.76806311551214557</v>
      </c>
      <c r="X193" s="28">
        <v>0.75250684325009209</v>
      </c>
      <c r="Y193" s="28">
        <v>0.73708135442653955</v>
      </c>
      <c r="Z193" s="28">
        <v>0.71637188421912967</v>
      </c>
      <c r="AA193" s="28">
        <v>0.70017573429755564</v>
      </c>
      <c r="AB193" s="28">
        <v>0.68652386441563462</v>
      </c>
      <c r="AC193" s="28">
        <v>0.67632297205480885</v>
      </c>
      <c r="AD193" s="28">
        <v>0.66077594474731316</v>
      </c>
      <c r="AE193" s="28">
        <v>0.64597391600886478</v>
      </c>
      <c r="AF193" s="28">
        <v>0.62477769967816976</v>
      </c>
      <c r="AG193" s="28">
        <v>0.60951516647487425</v>
      </c>
    </row>
    <row r="194" spans="1:33" x14ac:dyDescent="0.3">
      <c r="A194" s="30"/>
      <c r="B194" t="s">
        <v>303</v>
      </c>
      <c r="C194" s="28">
        <v>5.1764323000000009E-4</v>
      </c>
      <c r="D194" s="31">
        <v>6.2756766000000006E-4</v>
      </c>
      <c r="E194" s="29">
        <v>8.8428167000000003E-4</v>
      </c>
      <c r="F194" s="31">
        <v>2.1550388830982883E-3</v>
      </c>
      <c r="G194" s="28">
        <v>2.2483005387852395E-3</v>
      </c>
      <c r="H194" s="28">
        <v>2.3189051740934432E-3</v>
      </c>
      <c r="I194" s="28">
        <v>2.387767613393597E-3</v>
      </c>
      <c r="J194" s="28">
        <v>3.0029865684447991E-3</v>
      </c>
      <c r="K194" s="28">
        <v>3.7558390416521049E-3</v>
      </c>
      <c r="L194" s="28">
        <v>5.9485857765181147E-3</v>
      </c>
      <c r="M194" s="28">
        <v>8.5260073996191125E-3</v>
      </c>
      <c r="N194" s="28">
        <v>1.3250921725322627E-2</v>
      </c>
      <c r="O194" s="28">
        <v>1.8468432662078007E-2</v>
      </c>
      <c r="P194" s="28">
        <v>2.5710144751587602E-2</v>
      </c>
      <c r="Q194" s="28">
        <v>3.2683074871486049E-2</v>
      </c>
      <c r="R194" s="28">
        <v>4.2224422966630572E-2</v>
      </c>
      <c r="S194" s="28">
        <v>4.9464292397042968E-2</v>
      </c>
      <c r="T194" s="28">
        <v>6.1475877713102263E-2</v>
      </c>
      <c r="U194" s="28">
        <v>7.2211414280105038E-2</v>
      </c>
      <c r="V194" s="28">
        <v>8.2740975961372878E-2</v>
      </c>
      <c r="W194" s="28">
        <v>9.5032027942286018E-2</v>
      </c>
      <c r="X194" s="28">
        <v>0.10636992464878876</v>
      </c>
      <c r="Y194" s="28">
        <v>0.1170662059026041</v>
      </c>
      <c r="Z194" s="28">
        <v>0.13194947010208274</v>
      </c>
      <c r="AA194" s="28">
        <v>0.14384657806375162</v>
      </c>
      <c r="AB194" s="28">
        <v>0.15313562126515357</v>
      </c>
      <c r="AC194" s="28">
        <v>0.15889160962950555</v>
      </c>
      <c r="AD194" s="28">
        <v>0.17064166806860784</v>
      </c>
      <c r="AE194" s="28">
        <v>0.18138759190798043</v>
      </c>
      <c r="AF194" s="28">
        <v>0.1971360319842935</v>
      </c>
      <c r="AG194" s="28">
        <v>0.20889268468455321</v>
      </c>
    </row>
    <row r="195" spans="1:33" x14ac:dyDescent="0.3">
      <c r="A195" s="30"/>
      <c r="B195" t="s">
        <v>304</v>
      </c>
      <c r="C195" s="28">
        <v>0</v>
      </c>
      <c r="D195" s="31">
        <v>0</v>
      </c>
      <c r="E195" s="29">
        <v>0</v>
      </c>
      <c r="F195" s="31">
        <v>9.4116859982922416E-8</v>
      </c>
      <c r="G195" s="28">
        <v>1.0394477375485278E-7</v>
      </c>
      <c r="H195" s="28">
        <v>5.4076908182928433E-6</v>
      </c>
      <c r="I195" s="28">
        <v>1.6861520173044388E-5</v>
      </c>
      <c r="J195" s="28">
        <v>4.4706754254669954E-5</v>
      </c>
      <c r="K195" s="28">
        <v>9.3317412444463661E-5</v>
      </c>
      <c r="L195" s="28">
        <v>1.9978518477955617E-4</v>
      </c>
      <c r="M195" s="28">
        <v>3.549821999926843E-4</v>
      </c>
      <c r="N195" s="28">
        <v>5.9780182205251885E-4</v>
      </c>
      <c r="O195" s="28">
        <v>8.6125448521368107E-4</v>
      </c>
      <c r="P195" s="28">
        <v>1.2506762373614346E-3</v>
      </c>
      <c r="Q195" s="28">
        <v>1.632221341932111E-3</v>
      </c>
      <c r="R195" s="28">
        <v>2.0637123126252275E-3</v>
      </c>
      <c r="S195" s="28">
        <v>2.5548196534133641E-3</v>
      </c>
      <c r="T195" s="28">
        <v>3.2063814566434035E-3</v>
      </c>
      <c r="U195" s="28">
        <v>3.6417373558425719E-3</v>
      </c>
      <c r="V195" s="28">
        <v>4.1975510336865291E-3</v>
      </c>
      <c r="W195" s="28">
        <v>5.054298625583032E-3</v>
      </c>
      <c r="X195" s="28">
        <v>5.4425957255817541E-3</v>
      </c>
      <c r="Y195" s="28">
        <v>6.0070779007739619E-3</v>
      </c>
      <c r="Z195" s="28">
        <v>7.094063173005029E-3</v>
      </c>
      <c r="AA195" s="28">
        <v>7.4149074994420373E-3</v>
      </c>
      <c r="AB195" s="28">
        <v>7.9063767810780058E-3</v>
      </c>
      <c r="AC195" s="28">
        <v>8.6041588531535606E-3</v>
      </c>
      <c r="AD195" s="28">
        <v>8.8340919567986564E-3</v>
      </c>
      <c r="AE195" s="28">
        <v>9.3995379162224602E-3</v>
      </c>
      <c r="AF195" s="28">
        <v>1.0972200668684432E-2</v>
      </c>
      <c r="AG195" s="28">
        <v>1.084346339557027E-2</v>
      </c>
    </row>
    <row r="196" spans="1:33" x14ac:dyDescent="0.3">
      <c r="A196" s="30"/>
      <c r="B196" t="s">
        <v>305</v>
      </c>
      <c r="C196" s="28">
        <v>0</v>
      </c>
      <c r="D196" s="31">
        <v>0</v>
      </c>
      <c r="E196" s="29">
        <v>0</v>
      </c>
      <c r="F196" s="31">
        <v>0</v>
      </c>
      <c r="G196" s="28">
        <v>0</v>
      </c>
      <c r="H196" s="28">
        <v>0</v>
      </c>
      <c r="I196" s="28">
        <v>0</v>
      </c>
      <c r="J196" s="28">
        <v>0</v>
      </c>
      <c r="K196" s="28">
        <v>0</v>
      </c>
      <c r="L196" s="28">
        <v>0</v>
      </c>
      <c r="M196" s="28">
        <v>0</v>
      </c>
      <c r="N196" s="28">
        <v>0</v>
      </c>
      <c r="O196" s="28">
        <v>0</v>
      </c>
      <c r="P196" s="28">
        <v>0</v>
      </c>
      <c r="Q196" s="28">
        <v>0</v>
      </c>
      <c r="R196" s="28">
        <v>0</v>
      </c>
      <c r="S196" s="28">
        <v>0</v>
      </c>
      <c r="T196" s="28">
        <v>0</v>
      </c>
      <c r="U196" s="28">
        <v>0</v>
      </c>
      <c r="V196" s="28">
        <v>0</v>
      </c>
      <c r="W196" s="28">
        <v>0</v>
      </c>
      <c r="X196" s="28">
        <v>0</v>
      </c>
      <c r="Y196" s="28">
        <v>0</v>
      </c>
      <c r="Z196" s="28">
        <v>0</v>
      </c>
      <c r="AA196" s="28">
        <v>0</v>
      </c>
      <c r="AB196" s="28">
        <v>0</v>
      </c>
      <c r="AC196" s="28">
        <v>0</v>
      </c>
      <c r="AD196" s="28">
        <v>0</v>
      </c>
      <c r="AE196" s="28">
        <v>0</v>
      </c>
      <c r="AF196" s="28">
        <v>0</v>
      </c>
      <c r="AG196" s="28">
        <v>0</v>
      </c>
    </row>
    <row r="197" spans="1:33" x14ac:dyDescent="0.3">
      <c r="A197" s="30" t="s">
        <v>309</v>
      </c>
      <c r="B197" t="s">
        <v>287</v>
      </c>
      <c r="C197" s="28">
        <v>1.4694629299999999E-3</v>
      </c>
      <c r="D197" s="31">
        <v>1.2125684900000002E-3</v>
      </c>
      <c r="E197" s="29">
        <v>1.0895746499999998E-3</v>
      </c>
      <c r="F197" s="31">
        <v>9.8566669927194223E-3</v>
      </c>
      <c r="G197" s="28">
        <v>9.9439800347294223E-3</v>
      </c>
      <c r="H197" s="28">
        <v>1.0958803422299499E-2</v>
      </c>
      <c r="I197" s="28">
        <v>1.0050153447807179E-2</v>
      </c>
      <c r="J197" s="28">
        <v>1.0723573562543961E-2</v>
      </c>
      <c r="K197" s="28">
        <v>1.0131119204534075E-2</v>
      </c>
      <c r="L197" s="28">
        <v>1.0397875127883505E-2</v>
      </c>
      <c r="M197" s="28">
        <v>9.4236709140859826E-3</v>
      </c>
      <c r="N197" s="28">
        <v>8.9021031459608109E-3</v>
      </c>
      <c r="O197" s="28">
        <v>8.8510012556088126E-3</v>
      </c>
      <c r="P197" s="28">
        <v>7.9362970972645577E-3</v>
      </c>
      <c r="Q197" s="28">
        <v>7.4127216817237267E-3</v>
      </c>
      <c r="R197" s="28">
        <v>6.4984494884179509E-3</v>
      </c>
      <c r="S197" s="28">
        <v>6.0073948380889872E-3</v>
      </c>
      <c r="T197" s="28">
        <v>5.2072452579876227E-3</v>
      </c>
      <c r="U197" s="28">
        <v>4.6272956053960458E-3</v>
      </c>
      <c r="V197" s="28">
        <v>4.4147946008725372E-3</v>
      </c>
      <c r="W197" s="28">
        <v>3.9258427620061116E-3</v>
      </c>
      <c r="X197" s="28">
        <v>3.7396946595845628E-3</v>
      </c>
      <c r="Y197" s="28">
        <v>3.7494813461502537E-3</v>
      </c>
      <c r="Z197" s="28">
        <v>3.4897512558247738E-3</v>
      </c>
      <c r="AA197" s="28">
        <v>3.1523485946158966E-3</v>
      </c>
      <c r="AB197" s="28">
        <v>2.9261126671256158E-3</v>
      </c>
      <c r="AC197" s="28">
        <v>2.7390875557348838E-3</v>
      </c>
      <c r="AD197" s="28">
        <v>2.4590417206253224E-3</v>
      </c>
      <c r="AE197" s="28">
        <v>2.3297131502830891E-3</v>
      </c>
      <c r="AF197" s="28">
        <v>2.1269736515105741E-3</v>
      </c>
      <c r="AG197" s="28">
        <v>1.9691819559569264E-3</v>
      </c>
    </row>
    <row r="198" spans="1:33" x14ac:dyDescent="0.3">
      <c r="A198" s="30"/>
      <c r="B198" t="s">
        <v>288</v>
      </c>
      <c r="C198" s="28">
        <v>2.1972143439500003</v>
      </c>
      <c r="D198" s="31">
        <v>2.3189849221099998</v>
      </c>
      <c r="E198" s="29">
        <v>2.3495634884299994</v>
      </c>
      <c r="F198" s="31">
        <v>2.3757400434486988</v>
      </c>
      <c r="G198" s="28">
        <v>2.4170924522914823</v>
      </c>
      <c r="H198" s="28">
        <v>2.4513963102108356</v>
      </c>
      <c r="I198" s="28">
        <v>2.4766775171673907</v>
      </c>
      <c r="J198" s="28">
        <v>2.483777359393232</v>
      </c>
      <c r="K198" s="28">
        <v>2.4814408921420821</v>
      </c>
      <c r="L198" s="28">
        <v>2.4776415760977324</v>
      </c>
      <c r="M198" s="28">
        <v>2.4757016004429184</v>
      </c>
      <c r="N198" s="28">
        <v>2.4717738092420869</v>
      </c>
      <c r="O198" s="28">
        <v>2.4631842517110236</v>
      </c>
      <c r="P198" s="28">
        <v>2.4505070242475417</v>
      </c>
      <c r="Q198" s="28">
        <v>2.4240422340262562</v>
      </c>
      <c r="R198" s="28">
        <v>2.3973938254235274</v>
      </c>
      <c r="S198" s="28">
        <v>2.3622646190482643</v>
      </c>
      <c r="T198" s="28">
        <v>2.3332889077603602</v>
      </c>
      <c r="U198" s="28">
        <v>2.2936879729886575</v>
      </c>
      <c r="V198" s="28">
        <v>2.2457617994320458</v>
      </c>
      <c r="W198" s="28">
        <v>2.2181865559851626</v>
      </c>
      <c r="X198" s="28">
        <v>2.1843989893947571</v>
      </c>
      <c r="Y198" s="28">
        <v>2.1328010467045924</v>
      </c>
      <c r="Z198" s="28">
        <v>2.1077318351362715</v>
      </c>
      <c r="AA198" s="28">
        <v>2.0754550106277714</v>
      </c>
      <c r="AB198" s="28">
        <v>2.0450054585704698</v>
      </c>
      <c r="AC198" s="28">
        <v>2.0033708152919423</v>
      </c>
      <c r="AD198" s="28">
        <v>1.9745091763728024</v>
      </c>
      <c r="AE198" s="28">
        <v>1.9592586044132523</v>
      </c>
      <c r="AF198" s="28">
        <v>1.9305938092473245</v>
      </c>
      <c r="AG198" s="28">
        <v>1.9270853444244758</v>
      </c>
    </row>
    <row r="199" spans="1:33" x14ac:dyDescent="0.3">
      <c r="A199" s="30"/>
      <c r="B199" t="s">
        <v>303</v>
      </c>
      <c r="C199" s="28">
        <v>4.6285900999999989E-4</v>
      </c>
      <c r="D199" s="31">
        <v>6.9508396000000016E-4</v>
      </c>
      <c r="E199" s="29">
        <v>7.4675430000000007E-4</v>
      </c>
      <c r="F199" s="31">
        <v>4.5709501790558073E-3</v>
      </c>
      <c r="G199" s="28">
        <v>4.4181966764297378E-3</v>
      </c>
      <c r="H199" s="28">
        <v>4.7569722729048514E-3</v>
      </c>
      <c r="I199" s="28">
        <v>5.0582980526253261E-3</v>
      </c>
      <c r="J199" s="28">
        <v>5.9085566430506142E-3</v>
      </c>
      <c r="K199" s="28">
        <v>7.2729197443069738E-3</v>
      </c>
      <c r="L199" s="28">
        <v>1.0055306729063023E-2</v>
      </c>
      <c r="M199" s="28">
        <v>1.2969731525281632E-2</v>
      </c>
      <c r="N199" s="28">
        <v>1.8871003337593128E-2</v>
      </c>
      <c r="O199" s="28">
        <v>2.6895253929442916E-2</v>
      </c>
      <c r="P199" s="28">
        <v>3.7709247821857743E-2</v>
      </c>
      <c r="Q199" s="28">
        <v>5.2089995729764915E-2</v>
      </c>
      <c r="R199" s="28">
        <v>6.740043089225245E-2</v>
      </c>
      <c r="S199" s="28">
        <v>9.0140925675882361E-2</v>
      </c>
      <c r="T199" s="28">
        <v>0.10662870438042532</v>
      </c>
      <c r="U199" s="28">
        <v>0.13360313599734522</v>
      </c>
      <c r="V199" s="28">
        <v>0.1680349910255623</v>
      </c>
      <c r="W199" s="28">
        <v>0.18352529321082103</v>
      </c>
      <c r="X199" s="28">
        <v>0.20496813355081123</v>
      </c>
      <c r="Y199" s="28">
        <v>0.2425903331209015</v>
      </c>
      <c r="Z199" s="28">
        <v>0.25335908425101383</v>
      </c>
      <c r="AA199" s="28">
        <v>0.27390829648387538</v>
      </c>
      <c r="AB199" s="28">
        <v>0.29190613084125566</v>
      </c>
      <c r="AC199" s="28">
        <v>0.32124667182193967</v>
      </c>
      <c r="AD199" s="28">
        <v>0.33884766191341559</v>
      </c>
      <c r="AE199" s="28">
        <v>0.34222706174660394</v>
      </c>
      <c r="AF199" s="28">
        <v>0.36076311914001546</v>
      </c>
      <c r="AG199" s="28">
        <v>0.35266382071548125</v>
      </c>
    </row>
    <row r="200" spans="1:33" x14ac:dyDescent="0.3">
      <c r="A200" s="30"/>
      <c r="B200" t="s">
        <v>304</v>
      </c>
      <c r="C200" s="28">
        <v>0</v>
      </c>
      <c r="D200" s="31">
        <v>0</v>
      </c>
      <c r="E200" s="29">
        <v>0</v>
      </c>
      <c r="F200" s="31">
        <v>1.0248077165194313E-7</v>
      </c>
      <c r="G200" s="28">
        <v>1.1854660620215914E-7</v>
      </c>
      <c r="H200" s="28">
        <v>1.3682157895520989E-5</v>
      </c>
      <c r="I200" s="28">
        <v>3.4963231988098447E-5</v>
      </c>
      <c r="J200" s="28">
        <v>8.1666775756863804E-5</v>
      </c>
      <c r="K200" s="28">
        <v>1.5202058450111358E-4</v>
      </c>
      <c r="L200" s="28">
        <v>2.9536430307045117E-4</v>
      </c>
      <c r="M200" s="28">
        <v>4.8012524506265748E-4</v>
      </c>
      <c r="N200" s="28">
        <v>7.8395461834622775E-4</v>
      </c>
      <c r="O200" s="28">
        <v>1.1961906095147904E-3</v>
      </c>
      <c r="P200" s="28">
        <v>1.7269000152167976E-3</v>
      </c>
      <c r="Q200" s="28">
        <v>2.496038815117669E-3</v>
      </c>
      <c r="R200" s="28">
        <v>3.3364996118044154E-3</v>
      </c>
      <c r="S200" s="28">
        <v>4.3817399851565769E-3</v>
      </c>
      <c r="T200" s="28">
        <v>5.4834532850550986E-3</v>
      </c>
      <c r="U200" s="28">
        <v>6.9418706396919628E-3</v>
      </c>
      <c r="V200" s="28">
        <v>8.4467363947583682E-3</v>
      </c>
      <c r="W200" s="28">
        <v>9.6795106080969882E-3</v>
      </c>
      <c r="X200" s="28">
        <v>1.0857394666224181E-2</v>
      </c>
      <c r="Y200" s="28">
        <v>1.2366330484283063E-2</v>
      </c>
      <c r="Z200" s="28">
        <v>1.3530915898479122E-2</v>
      </c>
      <c r="AA200" s="28">
        <v>1.4037726178200939E-2</v>
      </c>
      <c r="AB200" s="28">
        <v>1.4988407115715734E-2</v>
      </c>
      <c r="AC200" s="28">
        <v>1.6524683887878349E-2</v>
      </c>
      <c r="AD200" s="28">
        <v>1.7453992508401118E-2</v>
      </c>
      <c r="AE200" s="28">
        <v>1.8929183680921429E-2</v>
      </c>
      <c r="AF200" s="28">
        <v>1.8628869941800789E-2</v>
      </c>
      <c r="AG200" s="28">
        <v>1.9661264506285737E-2</v>
      </c>
    </row>
    <row r="201" spans="1:33" x14ac:dyDescent="0.3">
      <c r="A201" s="30"/>
      <c r="B201" t="s">
        <v>305</v>
      </c>
      <c r="C201" s="28">
        <v>0</v>
      </c>
      <c r="D201" s="31">
        <v>0</v>
      </c>
      <c r="E201" s="29">
        <v>0</v>
      </c>
      <c r="F201" s="31">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0</v>
      </c>
      <c r="Z201" s="28">
        <v>0</v>
      </c>
      <c r="AA201" s="28">
        <v>0</v>
      </c>
      <c r="AB201" s="28">
        <v>0</v>
      </c>
      <c r="AC201" s="28">
        <v>0</v>
      </c>
      <c r="AD201" s="28">
        <v>0</v>
      </c>
      <c r="AE201" s="28">
        <v>0</v>
      </c>
      <c r="AF201" s="28">
        <v>0</v>
      </c>
      <c r="AG201" s="28">
        <v>0</v>
      </c>
    </row>
    <row r="202" spans="1:33" x14ac:dyDescent="0.3">
      <c r="A202" s="30" t="s">
        <v>310</v>
      </c>
      <c r="B202" t="s">
        <v>287</v>
      </c>
      <c r="C202" s="28">
        <v>5.4898472999999988E-4</v>
      </c>
      <c r="D202" s="31">
        <v>5.2691051000000003E-4</v>
      </c>
      <c r="E202" s="29">
        <v>5.5291960000000001E-4</v>
      </c>
      <c r="F202" s="31">
        <v>2.3256186772616658E-3</v>
      </c>
      <c r="G202" s="28">
        <v>2.3319430677155749E-3</v>
      </c>
      <c r="H202" s="28">
        <v>2.208416902119965E-3</v>
      </c>
      <c r="I202" s="28">
        <v>2.2025203679418991E-3</v>
      </c>
      <c r="J202" s="28">
        <v>2.1226421665473064E-3</v>
      </c>
      <c r="K202" s="28">
        <v>1.9581223701846335E-3</v>
      </c>
      <c r="L202" s="28">
        <v>1.9027700655357273E-3</v>
      </c>
      <c r="M202" s="28">
        <v>1.7882114360443099E-3</v>
      </c>
      <c r="N202" s="28">
        <v>1.690888957863022E-3</v>
      </c>
      <c r="O202" s="28">
        <v>1.6131747912074646E-3</v>
      </c>
      <c r="P202" s="28">
        <v>1.5571017262746318E-3</v>
      </c>
      <c r="Q202" s="28">
        <v>1.5235757251626221E-3</v>
      </c>
      <c r="R202" s="28">
        <v>1.469721549550478E-3</v>
      </c>
      <c r="S202" s="28">
        <v>1.4388070573851544E-3</v>
      </c>
      <c r="T202" s="28">
        <v>1.3565264703868996E-3</v>
      </c>
      <c r="U202" s="28">
        <v>1.2158973463438001E-3</v>
      </c>
      <c r="V202" s="28">
        <v>1.1092989172081685E-3</v>
      </c>
      <c r="W202" s="28">
        <v>9.8145924901375868E-4</v>
      </c>
      <c r="X202" s="28">
        <v>9.2889023314075652E-4</v>
      </c>
      <c r="Y202" s="28">
        <v>8.3549236862644877E-4</v>
      </c>
      <c r="Z202" s="28">
        <v>7.2767797246330111E-4</v>
      </c>
      <c r="AA202" s="28">
        <v>6.7056920158120484E-4</v>
      </c>
      <c r="AB202" s="28">
        <v>6.6148911074245982E-4</v>
      </c>
      <c r="AC202" s="28">
        <v>6.4169169773129126E-4</v>
      </c>
      <c r="AD202" s="28">
        <v>6.3771158773034975E-4</v>
      </c>
      <c r="AE202" s="28">
        <v>5.6703436068726533E-4</v>
      </c>
      <c r="AF202" s="28">
        <v>5.4066541305694885E-4</v>
      </c>
      <c r="AG202" s="28">
        <v>5.1910014577444871E-4</v>
      </c>
    </row>
    <row r="203" spans="1:33" x14ac:dyDescent="0.3">
      <c r="A203" s="30"/>
      <c r="B203" t="s">
        <v>288</v>
      </c>
      <c r="C203" s="28">
        <v>0.25712069995000003</v>
      </c>
      <c r="D203" s="31">
        <v>0.24548218551999998</v>
      </c>
      <c r="E203" s="29">
        <v>0.24909815032000002</v>
      </c>
      <c r="F203" s="31">
        <v>0.26049882439682098</v>
      </c>
      <c r="G203" s="28">
        <v>0.25737289486618004</v>
      </c>
      <c r="H203" s="28">
        <v>0.25003593068983171</v>
      </c>
      <c r="I203" s="28">
        <v>0.24199601296251294</v>
      </c>
      <c r="J203" s="28">
        <v>0.23378452505889044</v>
      </c>
      <c r="K203" s="28">
        <v>0.22568222969885796</v>
      </c>
      <c r="L203" s="28">
        <v>0.21702081164610074</v>
      </c>
      <c r="M203" s="28">
        <v>0.20652524740161446</v>
      </c>
      <c r="N203" s="28">
        <v>0.19566788543777167</v>
      </c>
      <c r="O203" s="28">
        <v>0.18683418529974186</v>
      </c>
      <c r="P203" s="28">
        <v>0.17548341048813962</v>
      </c>
      <c r="Q203" s="28">
        <v>0.16319427250702975</v>
      </c>
      <c r="R203" s="28">
        <v>0.14800841353473523</v>
      </c>
      <c r="S203" s="28">
        <v>0.13470999930125585</v>
      </c>
      <c r="T203" s="28">
        <v>0.11866685619493529</v>
      </c>
      <c r="U203" s="28">
        <v>0.11500478665498987</v>
      </c>
      <c r="V203" s="28">
        <v>9.9150046932352978E-2</v>
      </c>
      <c r="W203" s="28">
        <v>9.5697513271715773E-2</v>
      </c>
      <c r="X203" s="28">
        <v>9.1427337025732802E-2</v>
      </c>
      <c r="Y203" s="28">
        <v>8.6986755707354368E-2</v>
      </c>
      <c r="Z203" s="28">
        <v>8.521557068803251E-2</v>
      </c>
      <c r="AA203" s="28">
        <v>8.1535183420203036E-2</v>
      </c>
      <c r="AB203" s="28">
        <v>8.0278140278782786E-2</v>
      </c>
      <c r="AC203" s="28">
        <v>7.2672845606459577E-2</v>
      </c>
      <c r="AD203" s="28">
        <v>7.3176751550389704E-2</v>
      </c>
      <c r="AE203" s="28">
        <v>6.4584128905157842E-2</v>
      </c>
      <c r="AF203" s="28">
        <v>6.1685356008620074E-2</v>
      </c>
      <c r="AG203" s="28">
        <v>5.5645517915163679E-2</v>
      </c>
    </row>
    <row r="204" spans="1:33" x14ac:dyDescent="0.3">
      <c r="A204" s="30"/>
      <c r="B204" t="s">
        <v>303</v>
      </c>
      <c r="C204" s="28">
        <v>2.4883834600000006E-3</v>
      </c>
      <c r="D204" s="31">
        <v>4.424830319999999E-3</v>
      </c>
      <c r="E204" s="29">
        <v>9.2027032299999978E-3</v>
      </c>
      <c r="F204" s="31">
        <v>2.3655887687543901E-2</v>
      </c>
      <c r="G204" s="28">
        <v>3.1395300799255295E-2</v>
      </c>
      <c r="H204" s="28">
        <v>4.253984427134843E-2</v>
      </c>
      <c r="I204" s="28">
        <v>5.4033684513463513E-2</v>
      </c>
      <c r="J204" s="28">
        <v>6.5130631380608872E-2</v>
      </c>
      <c r="K204" s="28">
        <v>7.569615331211732E-2</v>
      </c>
      <c r="L204" s="28">
        <v>8.6604873816715278E-2</v>
      </c>
      <c r="M204" s="28">
        <v>9.9628148755114651E-2</v>
      </c>
      <c r="N204" s="28">
        <v>0.11300444936221909</v>
      </c>
      <c r="O204" s="28">
        <v>0.12435549339341412</v>
      </c>
      <c r="P204" s="28">
        <v>0.13804264297959981</v>
      </c>
      <c r="Q204" s="28">
        <v>0.15259345310398748</v>
      </c>
      <c r="R204" s="28">
        <v>0.17029501370713232</v>
      </c>
      <c r="S204" s="28">
        <v>0.18620473654364419</v>
      </c>
      <c r="T204" s="28">
        <v>0.20497554575161683</v>
      </c>
      <c r="U204" s="28">
        <v>0.21160632644010599</v>
      </c>
      <c r="V204" s="28">
        <v>0.23018978950990951</v>
      </c>
      <c r="W204" s="28">
        <v>0.2366099047425449</v>
      </c>
      <c r="X204" s="28">
        <v>0.24387676017495288</v>
      </c>
      <c r="Y204" s="28">
        <v>0.25145473375051131</v>
      </c>
      <c r="Z204" s="28">
        <v>0.25628566879525688</v>
      </c>
      <c r="AA204" s="28">
        <v>0.26275054324168534</v>
      </c>
      <c r="AB204" s="28">
        <v>0.26673548615377901</v>
      </c>
      <c r="AC204" s="28">
        <v>0.27736579385775129</v>
      </c>
      <c r="AD204" s="28">
        <v>0.2800336381616223</v>
      </c>
      <c r="AE204" s="28">
        <v>0.2918974935378999</v>
      </c>
      <c r="AF204" s="28">
        <v>0.29769292060089886</v>
      </c>
      <c r="AG204" s="28">
        <v>0.30664994537829482</v>
      </c>
    </row>
    <row r="205" spans="1:33" x14ac:dyDescent="0.3">
      <c r="A205" s="30"/>
      <c r="B205" t="s">
        <v>304</v>
      </c>
      <c r="C205" s="28">
        <v>0</v>
      </c>
      <c r="D205" s="31">
        <v>5.7398000000000005E-6</v>
      </c>
      <c r="E205" s="29">
        <v>9.5808700000000013E-6</v>
      </c>
      <c r="F205" s="31">
        <v>0</v>
      </c>
      <c r="G205" s="28">
        <v>0</v>
      </c>
      <c r="H205" s="28">
        <v>0</v>
      </c>
      <c r="I205" s="28">
        <v>0</v>
      </c>
      <c r="J205" s="28">
        <v>0</v>
      </c>
      <c r="K205" s="28">
        <v>0</v>
      </c>
      <c r="L205" s="28">
        <v>0</v>
      </c>
      <c r="M205" s="28">
        <v>0</v>
      </c>
      <c r="N205" s="28">
        <v>0</v>
      </c>
      <c r="O205" s="28">
        <v>0</v>
      </c>
      <c r="P205" s="28">
        <v>0</v>
      </c>
      <c r="Q205" s="28">
        <v>0</v>
      </c>
      <c r="R205" s="28">
        <v>0</v>
      </c>
      <c r="S205" s="28">
        <v>0</v>
      </c>
      <c r="T205" s="28">
        <v>0</v>
      </c>
      <c r="U205" s="28">
        <v>0</v>
      </c>
      <c r="V205" s="28">
        <v>0</v>
      </c>
      <c r="W205" s="28">
        <v>0</v>
      </c>
      <c r="X205" s="28">
        <v>0</v>
      </c>
      <c r="Y205" s="28">
        <v>0</v>
      </c>
      <c r="Z205" s="28">
        <v>0</v>
      </c>
      <c r="AA205" s="28">
        <v>0</v>
      </c>
      <c r="AB205" s="28">
        <v>0</v>
      </c>
      <c r="AC205" s="28">
        <v>0</v>
      </c>
      <c r="AD205" s="28">
        <v>0</v>
      </c>
      <c r="AE205" s="28">
        <v>0</v>
      </c>
      <c r="AF205" s="28">
        <v>0</v>
      </c>
      <c r="AG205" s="28">
        <v>0</v>
      </c>
    </row>
    <row r="206" spans="1:33" x14ac:dyDescent="0.3">
      <c r="A206" s="30"/>
      <c r="B206" t="s">
        <v>305</v>
      </c>
      <c r="C206" s="28">
        <v>0</v>
      </c>
      <c r="D206" s="31">
        <v>0</v>
      </c>
      <c r="E206" s="29">
        <v>0</v>
      </c>
      <c r="F206" s="31">
        <v>0</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0</v>
      </c>
      <c r="Z206" s="28">
        <v>0</v>
      </c>
      <c r="AA206" s="28">
        <v>0</v>
      </c>
      <c r="AB206" s="28">
        <v>0</v>
      </c>
      <c r="AC206" s="28">
        <v>0</v>
      </c>
      <c r="AD206" s="28">
        <v>0</v>
      </c>
      <c r="AE206" s="28">
        <v>0</v>
      </c>
      <c r="AF206" s="28">
        <v>0</v>
      </c>
      <c r="AG206" s="28">
        <v>0</v>
      </c>
    </row>
    <row r="207" spans="1:33" x14ac:dyDescent="0.3">
      <c r="A207" s="30" t="s">
        <v>123</v>
      </c>
      <c r="B207" t="s">
        <v>287</v>
      </c>
      <c r="C207" s="28">
        <v>30.720270668440001</v>
      </c>
      <c r="D207" s="31">
        <v>30.65216302828</v>
      </c>
      <c r="E207" s="29">
        <v>30.842953267470005</v>
      </c>
      <c r="F207" s="31">
        <v>32.467866338223693</v>
      </c>
      <c r="G207" s="28">
        <v>32.356417665889431</v>
      </c>
      <c r="H207" s="28">
        <v>32.495616047233753</v>
      </c>
      <c r="I207" s="28">
        <v>32.329471344663858</v>
      </c>
      <c r="J207" s="28">
        <v>31.960316512417599</v>
      </c>
      <c r="K207" s="28">
        <v>31.964816801998406</v>
      </c>
      <c r="L207" s="28">
        <v>31.533068632193665</v>
      </c>
      <c r="M207" s="28">
        <v>30.906628288475584</v>
      </c>
      <c r="N207" s="28">
        <v>29.983263242775944</v>
      </c>
      <c r="O207" s="28">
        <v>28.480413681095996</v>
      </c>
      <c r="P207" s="28">
        <v>27.655414987553467</v>
      </c>
      <c r="Q207" s="28">
        <v>26.032951516545211</v>
      </c>
      <c r="R207" s="28">
        <v>24.825412062640666</v>
      </c>
      <c r="S207" s="28">
        <v>22.965400810854007</v>
      </c>
      <c r="T207" s="28">
        <v>21.891868492672575</v>
      </c>
      <c r="U207" s="28">
        <v>19.955988368627008</v>
      </c>
      <c r="V207" s="28">
        <v>18.317597206014828</v>
      </c>
      <c r="W207" s="28">
        <v>17.092235415136351</v>
      </c>
      <c r="X207" s="28">
        <v>15.49633948708788</v>
      </c>
      <c r="Y207" s="28">
        <v>13.898707717381498</v>
      </c>
      <c r="Z207" s="28">
        <v>12.463042090953257</v>
      </c>
      <c r="AA207" s="28">
        <v>11.47820476487729</v>
      </c>
      <c r="AB207" s="28">
        <v>9.9865307037675937</v>
      </c>
      <c r="AC207" s="28">
        <v>9.0115778502690205</v>
      </c>
      <c r="AD207" s="28">
        <v>8.0211022464915214</v>
      </c>
      <c r="AE207" s="28">
        <v>6.9470412399047126</v>
      </c>
      <c r="AF207" s="28">
        <v>6.064549439792513</v>
      </c>
      <c r="AG207" s="28">
        <v>5.1353192136343262</v>
      </c>
    </row>
    <row r="208" spans="1:33" x14ac:dyDescent="0.3">
      <c r="B208" t="s">
        <v>288</v>
      </c>
      <c r="C208" s="28">
        <v>14.724051556160001</v>
      </c>
      <c r="D208" s="31">
        <v>15.272149496369998</v>
      </c>
      <c r="E208" s="29">
        <v>15.764032321249998</v>
      </c>
      <c r="F208" s="31">
        <v>15.225313912418676</v>
      </c>
      <c r="G208" s="28">
        <v>15.361473141053985</v>
      </c>
      <c r="H208" s="28">
        <v>15.342213464593634</v>
      </c>
      <c r="I208" s="28">
        <v>15.435967364013353</v>
      </c>
      <c r="J208" s="28">
        <v>15.182949962636906</v>
      </c>
      <c r="K208" s="28">
        <v>15.008984176647543</v>
      </c>
      <c r="L208" s="28">
        <v>14.836601790385636</v>
      </c>
      <c r="M208" s="28">
        <v>14.578478736131711</v>
      </c>
      <c r="N208" s="28">
        <v>13.865900570911176</v>
      </c>
      <c r="O208" s="28">
        <v>13.20073449105764</v>
      </c>
      <c r="P208" s="28">
        <v>12.980074587351067</v>
      </c>
      <c r="Q208" s="28">
        <v>12.278488864976648</v>
      </c>
      <c r="R208" s="28">
        <v>12.04552038470055</v>
      </c>
      <c r="S208" s="28">
        <v>11.40783842987612</v>
      </c>
      <c r="T208" s="28">
        <v>11.073124337632454</v>
      </c>
      <c r="U208" s="28">
        <v>10.504468099604706</v>
      </c>
      <c r="V208" s="28">
        <v>10.136329532065519</v>
      </c>
      <c r="W208" s="28">
        <v>9.8361940631396454</v>
      </c>
      <c r="X208" s="28">
        <v>9.1998779970701161</v>
      </c>
      <c r="Y208" s="28">
        <v>8.9453823256273921</v>
      </c>
      <c r="Z208" s="28">
        <v>8.599863223829086</v>
      </c>
      <c r="AA208" s="28">
        <v>8.0054064599461157</v>
      </c>
      <c r="AB208" s="28">
        <v>7.813900198814669</v>
      </c>
      <c r="AC208" s="28">
        <v>7.5851137749413793</v>
      </c>
      <c r="AD208" s="28">
        <v>7.2728130180702522</v>
      </c>
      <c r="AE208" s="28">
        <v>7.0746839887063091</v>
      </c>
      <c r="AF208" s="28">
        <v>6.8327671515397279</v>
      </c>
      <c r="AG208" s="28">
        <v>6.6154633316462119</v>
      </c>
    </row>
    <row r="209" spans="1:33" x14ac:dyDescent="0.3">
      <c r="B209" t="s">
        <v>303</v>
      </c>
      <c r="C209" s="28">
        <v>0.18187446162000004</v>
      </c>
      <c r="D209" s="31">
        <v>0.25492426027999998</v>
      </c>
      <c r="E209" s="29">
        <v>0.48247279512999997</v>
      </c>
      <c r="F209" s="31">
        <v>0.82905070805536207</v>
      </c>
      <c r="G209" s="28">
        <v>1.0760056158801052</v>
      </c>
      <c r="H209" s="28">
        <v>1.299602219563958</v>
      </c>
      <c r="I209" s="28">
        <v>1.6259476744422994</v>
      </c>
      <c r="J209" s="28">
        <v>2.2887386260116909</v>
      </c>
      <c r="K209" s="28">
        <v>2.5372160150731622</v>
      </c>
      <c r="L209" s="28">
        <v>3.2076508295089217</v>
      </c>
      <c r="M209" s="28">
        <v>4.0918233976623348</v>
      </c>
      <c r="N209" s="28">
        <v>5.5556890185493888</v>
      </c>
      <c r="O209" s="28">
        <v>7.3975862652332669</v>
      </c>
      <c r="P209" s="28">
        <v>8.356348708140855</v>
      </c>
      <c r="Q209" s="28">
        <v>10.407437123103618</v>
      </c>
      <c r="R209" s="28">
        <v>11.761823060697045</v>
      </c>
      <c r="S209" s="28">
        <v>14.011481605793517</v>
      </c>
      <c r="T209" s="28">
        <v>15.242719931239149</v>
      </c>
      <c r="U209" s="28">
        <v>17.469438730369465</v>
      </c>
      <c r="V209" s="28">
        <v>19.425140470921491</v>
      </c>
      <c r="W209" s="28">
        <v>21.009712405494298</v>
      </c>
      <c r="X209" s="28">
        <v>23.072705340575254</v>
      </c>
      <c r="Y209" s="28">
        <v>24.916259133134368</v>
      </c>
      <c r="Z209" s="28">
        <v>26.63204612978917</v>
      </c>
      <c r="AA209" s="28">
        <v>28.009654436266519</v>
      </c>
      <c r="AB209" s="28">
        <v>29.542181662932894</v>
      </c>
      <c r="AC209" s="28">
        <v>30.928056862716975</v>
      </c>
      <c r="AD209" s="28">
        <v>32.348391339829199</v>
      </c>
      <c r="AE209" s="28">
        <v>33.841708499531364</v>
      </c>
      <c r="AF209" s="28">
        <v>35.074424279377084</v>
      </c>
      <c r="AG209" s="28">
        <v>36.356448412647374</v>
      </c>
    </row>
    <row r="210" spans="1:33" x14ac:dyDescent="0.3">
      <c r="B210" t="s">
        <v>304</v>
      </c>
      <c r="C210" s="28">
        <v>7.336651017000001E-2</v>
      </c>
      <c r="D210" s="31">
        <v>0.10394543818</v>
      </c>
      <c r="E210" s="29">
        <v>0.20696498483999995</v>
      </c>
      <c r="F210" s="31">
        <v>0.29022180677283393</v>
      </c>
      <c r="G210" s="28">
        <v>0.36209247083133278</v>
      </c>
      <c r="H210" s="28">
        <v>0.46097650404078389</v>
      </c>
      <c r="I210" s="28">
        <v>0.60169217315134027</v>
      </c>
      <c r="J210" s="28">
        <v>0.87981427367173526</v>
      </c>
      <c r="K210" s="28">
        <v>1.002665621307524</v>
      </c>
      <c r="L210" s="28">
        <v>1.2533098856016067</v>
      </c>
      <c r="M210" s="28">
        <v>1.5807015996375844</v>
      </c>
      <c r="N210" s="28">
        <v>2.1081610062726961</v>
      </c>
      <c r="O210" s="28">
        <v>2.6842380453199479</v>
      </c>
      <c r="P210" s="28">
        <v>2.9718296824276558</v>
      </c>
      <c r="Q210" s="28">
        <v>3.5315943610557032</v>
      </c>
      <c r="R210" s="28">
        <v>3.8737056635792126</v>
      </c>
      <c r="S210" s="28">
        <v>4.3553229532343174</v>
      </c>
      <c r="T210" s="28">
        <v>4.7229549283084831</v>
      </c>
      <c r="U210" s="28">
        <v>5.175185531132783</v>
      </c>
      <c r="V210" s="28">
        <v>5.5241198236117741</v>
      </c>
      <c r="W210" s="28">
        <v>5.7890458372936369</v>
      </c>
      <c r="X210" s="28">
        <v>6.2911225551858418</v>
      </c>
      <c r="Y210" s="28">
        <v>6.5218864178972549</v>
      </c>
      <c r="Z210" s="28">
        <v>6.7388661367600493</v>
      </c>
      <c r="AA210" s="28">
        <v>6.9314089439662876</v>
      </c>
      <c r="AB210" s="28">
        <v>7.1996715399125835</v>
      </c>
      <c r="AC210" s="28">
        <v>7.2531768622726744</v>
      </c>
      <c r="AD210" s="28">
        <v>7.4533083119005656</v>
      </c>
      <c r="AE210" s="28">
        <v>7.7040885744318404</v>
      </c>
      <c r="AF210" s="28">
        <v>7.7410246164600878</v>
      </c>
      <c r="AG210" s="28">
        <v>7.7467584002444525</v>
      </c>
    </row>
    <row r="211" spans="1:33" x14ac:dyDescent="0.3">
      <c r="B211" t="s">
        <v>305</v>
      </c>
      <c r="C211" s="28">
        <v>0</v>
      </c>
      <c r="D211" s="31">
        <v>0</v>
      </c>
      <c r="E211" s="29">
        <v>0</v>
      </c>
      <c r="F211" s="31">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0</v>
      </c>
      <c r="AA211" s="28">
        <v>0</v>
      </c>
      <c r="AB211" s="28">
        <v>0</v>
      </c>
      <c r="AC211" s="28">
        <v>0</v>
      </c>
      <c r="AD211" s="28">
        <v>0</v>
      </c>
      <c r="AE211" s="28">
        <v>0</v>
      </c>
      <c r="AF211" s="28">
        <v>0</v>
      </c>
      <c r="AG211" s="28">
        <v>0</v>
      </c>
    </row>
    <row r="212" spans="1:33" x14ac:dyDescent="0.3">
      <c r="C212" s="28">
        <v>45.699563196389995</v>
      </c>
      <c r="D212" s="31">
        <v>46.283182223109996</v>
      </c>
      <c r="E212" s="29">
        <v>47.29642336869</v>
      </c>
      <c r="F212" s="31">
        <v>48.812452765470567</v>
      </c>
      <c r="G212" s="28">
        <v>49.155988893654857</v>
      </c>
      <c r="H212" s="28">
        <v>49.598408235432132</v>
      </c>
      <c r="I212" s="28">
        <v>49.993078556270852</v>
      </c>
      <c r="J212" s="28">
        <v>50.311819374737929</v>
      </c>
      <c r="K212" s="28">
        <v>50.513682615026632</v>
      </c>
      <c r="L212" s="28">
        <v>50.830631137689835</v>
      </c>
      <c r="M212" s="28">
        <v>51.157632021907212</v>
      </c>
      <c r="N212" s="28">
        <v>51.513013838509202</v>
      </c>
      <c r="O212" s="28">
        <v>51.76297248270685</v>
      </c>
      <c r="P212" s="28">
        <v>51.963667965473043</v>
      </c>
      <c r="Q212" s="28">
        <v>52.250471865681185</v>
      </c>
      <c r="R212" s="28">
        <v>52.506461171617481</v>
      </c>
      <c r="S212" s="28">
        <v>52.74004379975797</v>
      </c>
      <c r="T212" s="28">
        <v>52.930667689852662</v>
      </c>
      <c r="U212" s="28">
        <v>53.105080729733956</v>
      </c>
      <c r="V212" s="28">
        <v>53.403187032613616</v>
      </c>
      <c r="W212" s="28">
        <v>53.727187721063927</v>
      </c>
      <c r="X212" s="28">
        <v>54.060045379919096</v>
      </c>
      <c r="Y212" s="28">
        <v>54.282235594040515</v>
      </c>
      <c r="Z212" s="28">
        <v>54.433817581331567</v>
      </c>
      <c r="AA212" s="28">
        <v>54.424674605056211</v>
      </c>
      <c r="AB212" s="28">
        <v>54.54228410542774</v>
      </c>
      <c r="AC212" s="28">
        <v>54.77792535020005</v>
      </c>
      <c r="AD212" s="28">
        <v>55.095614916291538</v>
      </c>
      <c r="AE212" s="28">
        <v>55.567522302574226</v>
      </c>
      <c r="AF212" s="28">
        <v>55.712765487169413</v>
      </c>
      <c r="AG212" s="28">
        <v>55.853989358172363</v>
      </c>
    </row>
    <row r="213" spans="1:33" x14ac:dyDescent="0.3">
      <c r="A213" s="8" t="s">
        <v>311</v>
      </c>
      <c r="B213" s="8"/>
      <c r="C213" s="8"/>
      <c r="D213" s="9"/>
      <c r="E213" s="10"/>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row>
    <row r="214" spans="1:33" x14ac:dyDescent="0.3">
      <c r="B214" t="s">
        <v>302</v>
      </c>
      <c r="C214" s="7">
        <v>2.772358230642296E-2</v>
      </c>
      <c r="D214" s="44">
        <v>5.5053155715125549E-2</v>
      </c>
      <c r="E214" s="45">
        <v>0.11407707363558835</v>
      </c>
      <c r="F214" s="44">
        <v>8.4131841806246388E-2</v>
      </c>
      <c r="G214" s="7">
        <v>0.1343751035413597</v>
      </c>
      <c r="H214" s="7">
        <v>0.10107557818692312</v>
      </c>
      <c r="I214" s="7">
        <v>0.12801837946299205</v>
      </c>
      <c r="J214" s="7">
        <v>0.28340054115959418</v>
      </c>
      <c r="K214" s="7">
        <v>0.12923163706040272</v>
      </c>
      <c r="L214" s="7">
        <v>0.27311826594577343</v>
      </c>
      <c r="M214" s="7">
        <v>0.35144520016535302</v>
      </c>
      <c r="N214" s="7">
        <v>0.50981102160873615</v>
      </c>
      <c r="O214" s="7">
        <v>0.60976557978424151</v>
      </c>
      <c r="P214" s="7">
        <v>0.50701523711705576</v>
      </c>
      <c r="Q214" s="7">
        <v>0.72801223640306023</v>
      </c>
      <c r="R214" s="7">
        <v>0.67195198974703152</v>
      </c>
      <c r="S214" s="7">
        <v>0.84946018055193251</v>
      </c>
      <c r="T214" s="7">
        <v>0.72939775911623772</v>
      </c>
      <c r="U214" s="7">
        <v>0.87760578081496643</v>
      </c>
      <c r="V214" s="7">
        <v>0.79400121463490325</v>
      </c>
      <c r="W214" s="7">
        <v>0.79621719850703643</v>
      </c>
      <c r="X214" s="7">
        <v>0.88421310272507858</v>
      </c>
      <c r="Y214" s="7">
        <v>0.99255188059406996</v>
      </c>
      <c r="Z214" s="7">
        <v>0.90261039450859637</v>
      </c>
      <c r="AA214" s="7">
        <v>0.8815480132654443</v>
      </c>
      <c r="AB214" s="7">
        <v>0.91563890461007535</v>
      </c>
      <c r="AC214" s="7">
        <v>0.91260212626247383</v>
      </c>
      <c r="AD214" s="7">
        <v>0.9476618298140862</v>
      </c>
      <c r="AE214" s="7">
        <v>0.90261039450859648</v>
      </c>
      <c r="AF214" s="7">
        <v>0.98101311718439776</v>
      </c>
      <c r="AG214" s="7">
        <v>0.90261039450859637</v>
      </c>
    </row>
    <row r="215" spans="1:33" x14ac:dyDescent="0.3">
      <c r="B215" t="s">
        <v>306</v>
      </c>
      <c r="C215" s="7">
        <v>2.1046396006833158E-3</v>
      </c>
      <c r="D215" s="44">
        <v>3.1039839585313882E-3</v>
      </c>
      <c r="E215" s="45">
        <v>9.9657050007962572E-3</v>
      </c>
      <c r="F215" s="44">
        <v>1.453933266010193E-2</v>
      </c>
      <c r="G215" s="7">
        <v>2.3645548761072634E-2</v>
      </c>
      <c r="H215" s="7">
        <v>0.10947241122579623</v>
      </c>
      <c r="I215" s="7">
        <v>0.21275975080944784</v>
      </c>
      <c r="J215" s="7">
        <v>0.36416313244916482</v>
      </c>
      <c r="K215" s="7">
        <v>0.23088712875078618</v>
      </c>
      <c r="L215" s="7">
        <v>0.34493116195012269</v>
      </c>
      <c r="M215" s="7">
        <v>0.48418011117049869</v>
      </c>
      <c r="N215" s="7">
        <v>0.91449343550303819</v>
      </c>
      <c r="O215" s="7">
        <v>0.84754134171256579</v>
      </c>
      <c r="P215" s="7">
        <v>0.42480579407449642</v>
      </c>
      <c r="Q215" s="7">
        <v>0.884827860263529</v>
      </c>
      <c r="R215" s="7">
        <v>0.37288673932704136</v>
      </c>
      <c r="S215" s="7">
        <v>0.70189658022112511</v>
      </c>
      <c r="T215" s="7">
        <v>0.62128700846361684</v>
      </c>
      <c r="U215" s="7">
        <v>0.66294103112049663</v>
      </c>
      <c r="V215" s="7">
        <v>0.74259273137102233</v>
      </c>
      <c r="W215" s="7">
        <v>0.54188753687577185</v>
      </c>
      <c r="X215" s="7">
        <v>0.80138430922805504</v>
      </c>
      <c r="Y215" s="7">
        <v>0.63189139085917678</v>
      </c>
      <c r="Z215" s="7">
        <v>0.77409984497093609</v>
      </c>
      <c r="AA215" s="7">
        <v>0.79444884080541345</v>
      </c>
      <c r="AB215" s="7">
        <v>0.7147626156668857</v>
      </c>
      <c r="AC215" s="7">
        <v>0.61174001371616449</v>
      </c>
      <c r="AD215" s="7">
        <v>0.82459203809634418</v>
      </c>
      <c r="AE215" s="7">
        <v>0.84393982835316628</v>
      </c>
      <c r="AF215" s="7">
        <v>0.74065754076992463</v>
      </c>
      <c r="AG215" s="7">
        <v>0.7475266603023053</v>
      </c>
    </row>
    <row r="216" spans="1:33" x14ac:dyDescent="0.3">
      <c r="B216" t="s">
        <v>307</v>
      </c>
      <c r="C216" s="7">
        <v>2.2022020711232045E-2</v>
      </c>
      <c r="D216" s="44">
        <v>3.3045920098474582E-2</v>
      </c>
      <c r="E216" s="45">
        <v>5.3749172819656167E-2</v>
      </c>
      <c r="F216" s="44">
        <v>5.374917281965616E-2</v>
      </c>
      <c r="G216" s="7">
        <v>4.0030442271517939E-2</v>
      </c>
      <c r="H216" s="7">
        <v>6.1937163152606681E-2</v>
      </c>
      <c r="I216" s="7">
        <v>9.4301498940225603E-2</v>
      </c>
      <c r="J216" s="7">
        <v>0.1378261583231844</v>
      </c>
      <c r="K216" s="7">
        <v>0.18850008207166208</v>
      </c>
      <c r="L216" s="7">
        <v>0.24677509438241138</v>
      </c>
      <c r="M216" s="7">
        <v>0.31379135853977308</v>
      </c>
      <c r="N216" s="7">
        <v>0.39086006232073905</v>
      </c>
      <c r="O216" s="7">
        <v>0.47948907166884991</v>
      </c>
      <c r="P216" s="7">
        <v>0.58141243241917728</v>
      </c>
      <c r="Q216" s="7">
        <v>0.698624297282054</v>
      </c>
      <c r="R216" s="7">
        <v>0.83341794187436224</v>
      </c>
      <c r="S216" s="7">
        <v>0.94880798029590141</v>
      </c>
      <c r="T216" s="7">
        <v>0.97645431373572722</v>
      </c>
      <c r="U216" s="7">
        <v>0.98525033869195922</v>
      </c>
      <c r="V216" s="7">
        <v>0.98891333897917955</v>
      </c>
      <c r="W216" s="7">
        <v>0.99085320926644294</v>
      </c>
      <c r="X216" s="7">
        <v>0.99212048488393856</v>
      </c>
      <c r="Y216" s="7">
        <v>0.99308616524642446</v>
      </c>
      <c r="Z216" s="7">
        <v>0.99385602793608785</v>
      </c>
      <c r="AA216" s="7">
        <v>0.99447592807403806</v>
      </c>
      <c r="AB216" s="7">
        <v>0.99496538336566442</v>
      </c>
      <c r="AC216" s="7">
        <v>0.99534213353594214</v>
      </c>
      <c r="AD216" s="7">
        <v>0.99566815486849958</v>
      </c>
      <c r="AE216" s="7">
        <v>0.99595532640195017</v>
      </c>
      <c r="AF216" s="7">
        <v>0.99621263370009938</v>
      </c>
      <c r="AG216" s="7">
        <v>0.99644857296756251</v>
      </c>
    </row>
    <row r="217" spans="1:33" x14ac:dyDescent="0.3">
      <c r="B217" t="s">
        <v>308</v>
      </c>
      <c r="C217" s="7">
        <v>1.0830764844161455E-3</v>
      </c>
      <c r="D217" s="44">
        <v>5.2305662588839029E-3</v>
      </c>
      <c r="E217" s="45">
        <v>4.6030878951389322E-3</v>
      </c>
      <c r="F217" s="44">
        <v>4.6030878951389331E-3</v>
      </c>
      <c r="G217" s="7">
        <v>4.1246511021371493E-4</v>
      </c>
      <c r="H217" s="7">
        <v>1.3849672797284214E-3</v>
      </c>
      <c r="I217" s="7">
        <v>3.1941230033460544E-3</v>
      </c>
      <c r="J217" s="7">
        <v>7.411478242167353E-3</v>
      </c>
      <c r="K217" s="7">
        <v>1.4986319006707346E-2</v>
      </c>
      <c r="L217" s="7">
        <v>2.7453980362915634E-2</v>
      </c>
      <c r="M217" s="7">
        <v>4.2522305293644092E-2</v>
      </c>
      <c r="N217" s="7">
        <v>5.9839924290378245E-2</v>
      </c>
      <c r="O217" s="7">
        <v>8.119682271742934E-2</v>
      </c>
      <c r="P217" s="7">
        <v>0.10415885837381013</v>
      </c>
      <c r="Q217" s="7">
        <v>0.12597279224737193</v>
      </c>
      <c r="R217" s="7">
        <v>0.14669602942725554</v>
      </c>
      <c r="S217" s="7">
        <v>0.16638310474814513</v>
      </c>
      <c r="T217" s="7">
        <v>0.18508582630299009</v>
      </c>
      <c r="U217" s="7">
        <v>0.20285341178009289</v>
      </c>
      <c r="V217" s="7">
        <v>0.21973261798334046</v>
      </c>
      <c r="W217" s="7">
        <v>0.23576786387642573</v>
      </c>
      <c r="X217" s="7">
        <v>0.25100134747485675</v>
      </c>
      <c r="Y217" s="7">
        <v>0.2654731568933662</v>
      </c>
      <c r="Z217" s="7">
        <v>0.27922137584095008</v>
      </c>
      <c r="AA217" s="7">
        <v>0.29228218384115473</v>
      </c>
      <c r="AB217" s="7">
        <v>0.30468995144134936</v>
      </c>
      <c r="AC217" s="7">
        <v>0.31647733066153422</v>
      </c>
      <c r="AD217" s="7">
        <v>0.32767534092070966</v>
      </c>
      <c r="AE217" s="7">
        <v>0.33831345066692647</v>
      </c>
      <c r="AF217" s="7">
        <v>0.34841965492583249</v>
      </c>
      <c r="AG217" s="7">
        <v>0.35802054897179303</v>
      </c>
    </row>
    <row r="218" spans="1:33" x14ac:dyDescent="0.3">
      <c r="B218" t="s">
        <v>309</v>
      </c>
      <c r="C218" s="7">
        <v>5.3628746712778451E-3</v>
      </c>
      <c r="D218" s="44">
        <v>4.9899665810840804E-3</v>
      </c>
      <c r="E218" s="45">
        <v>1.9727519550595428E-3</v>
      </c>
      <c r="F218" s="44">
        <v>1.9727519550595428E-3</v>
      </c>
      <c r="G218" s="7">
        <v>5.8027811546243577E-4</v>
      </c>
      <c r="H218" s="7">
        <v>1.5419850532058241E-3</v>
      </c>
      <c r="I218" s="7">
        <v>2.8219007400367654E-3</v>
      </c>
      <c r="J218" s="7">
        <v>5.80169114809882E-3</v>
      </c>
      <c r="K218" s="7">
        <v>1.0687262190627983E-2</v>
      </c>
      <c r="L218" s="7">
        <v>1.794834717045694E-2</v>
      </c>
      <c r="M218" s="7">
        <v>2.5317580760092939E-2</v>
      </c>
      <c r="N218" s="7">
        <v>3.6633959282926752E-2</v>
      </c>
      <c r="O218" s="7">
        <v>5.4387141153151186E-2</v>
      </c>
      <c r="P218" s="7">
        <v>7.7625756980121544E-2</v>
      </c>
      <c r="Q218" s="7">
        <v>0.10739826710324898</v>
      </c>
      <c r="R218" s="7">
        <v>0.14085307532690311</v>
      </c>
      <c r="S218" s="7">
        <v>0.16662531563272487</v>
      </c>
      <c r="T218" s="7">
        <v>0.1893183623270478</v>
      </c>
      <c r="U218" s="7">
        <v>0.20366394003706956</v>
      </c>
      <c r="V218" s="7">
        <v>0.21227128666308265</v>
      </c>
      <c r="W218" s="7">
        <v>0.2174356946386905</v>
      </c>
      <c r="X218" s="7">
        <v>0.22053433942405518</v>
      </c>
      <c r="Y218" s="7">
        <v>0.22239352629527395</v>
      </c>
      <c r="Z218" s="7">
        <v>0.22350903841800526</v>
      </c>
      <c r="AA218" s="7">
        <v>0.22417834569164408</v>
      </c>
      <c r="AB218" s="7">
        <v>0.2245799300558273</v>
      </c>
      <c r="AC218" s="7">
        <v>0.22482088067433734</v>
      </c>
      <c r="AD218" s="7">
        <v>0.2249654510454433</v>
      </c>
      <c r="AE218" s="7">
        <v>0.22505219326810688</v>
      </c>
      <c r="AF218" s="7">
        <v>0.22510423860170509</v>
      </c>
      <c r="AG218" s="7">
        <v>0.22513546580186392</v>
      </c>
    </row>
    <row r="219" spans="1:33" x14ac:dyDescent="0.3">
      <c r="B219" t="s">
        <v>310</v>
      </c>
      <c r="C219" s="7">
        <v>7.2463768115942004E-2</v>
      </c>
      <c r="D219" s="44">
        <v>7.326007326007325E-2</v>
      </c>
      <c r="E219" s="45">
        <v>0.14623613973845623</v>
      </c>
      <c r="F219" s="44">
        <v>0.37849353814659253</v>
      </c>
      <c r="G219" s="7">
        <v>0.4459495090048714</v>
      </c>
      <c r="H219" s="7">
        <v>0.58629274914820229</v>
      </c>
      <c r="I219" s="7">
        <v>0.64437635054202558</v>
      </c>
      <c r="J219" s="7">
        <v>0.74756546562630599</v>
      </c>
      <c r="K219" s="7">
        <v>0.83867409615535338</v>
      </c>
      <c r="L219" s="7">
        <v>0.90154499898388352</v>
      </c>
      <c r="M219" s="7">
        <v>0.93197950348387149</v>
      </c>
      <c r="N219" s="7">
        <v>0.94984738839342608</v>
      </c>
      <c r="O219" s="7">
        <v>0.96223715968175627</v>
      </c>
      <c r="P219" s="7">
        <v>0.97011751767539955</v>
      </c>
      <c r="Q219" s="7">
        <v>0.97499984399097983</v>
      </c>
      <c r="R219" s="7">
        <v>0.97802356016014336</v>
      </c>
      <c r="S219" s="7">
        <v>0.98010644020339488</v>
      </c>
      <c r="T219" s="7">
        <v>0.98165136265629405</v>
      </c>
      <c r="U219" s="7">
        <v>0.9829693881623921</v>
      </c>
      <c r="V219" s="7">
        <v>0.98411831704091002</v>
      </c>
      <c r="W219" s="7">
        <v>0.98512672472083462</v>
      </c>
      <c r="X219" s="7">
        <v>0.98602359621694013</v>
      </c>
      <c r="Y219" s="7">
        <v>0.98681438768076635</v>
      </c>
      <c r="Z219" s="7">
        <v>0.98750655442405311</v>
      </c>
      <c r="AA219" s="7">
        <v>0.98811430668571698</v>
      </c>
      <c r="AB219" s="7">
        <v>0.98863272944575653</v>
      </c>
      <c r="AC219" s="7">
        <v>0.98906788339585783</v>
      </c>
      <c r="AD219" s="7">
        <v>0.98946597634818978</v>
      </c>
      <c r="AE219" s="7">
        <v>0.98983914923759564</v>
      </c>
      <c r="AF219" s="7">
        <v>0.99019013428365454</v>
      </c>
      <c r="AG219" s="7">
        <v>0.99052215405192212</v>
      </c>
    </row>
    <row r="220" spans="1:33" x14ac:dyDescent="0.3">
      <c r="B220" t="s">
        <v>312</v>
      </c>
      <c r="C220" s="7">
        <v>2.8035092878498261E-2</v>
      </c>
      <c r="D220" s="44">
        <v>8.1562708102108764E-2</v>
      </c>
      <c r="E220" s="45">
        <v>0.19691649998712346</v>
      </c>
      <c r="F220" s="44">
        <v>0.14522591874050353</v>
      </c>
      <c r="G220" s="7">
        <v>0.14500892363359841</v>
      </c>
      <c r="H220" s="7">
        <v>8.4784821726378107E-2</v>
      </c>
      <c r="I220" s="7">
        <v>0.10603326743268381</v>
      </c>
      <c r="J220" s="7">
        <v>0.2590532958295873</v>
      </c>
      <c r="K220" s="7">
        <v>0.12422416715672614</v>
      </c>
      <c r="L220" s="7">
        <v>0.21496514164527369</v>
      </c>
      <c r="M220" s="7">
        <v>0.38129609691188932</v>
      </c>
      <c r="N220" s="7">
        <v>0.70759076825908906</v>
      </c>
      <c r="O220" s="7">
        <v>0.82077402196348648</v>
      </c>
      <c r="P220" s="7">
        <v>0.6000889896874968</v>
      </c>
      <c r="Q220" s="7">
        <v>0.82826841490323544</v>
      </c>
      <c r="R220" s="7">
        <v>0.75118835409020046</v>
      </c>
      <c r="S220" s="7">
        <v>0.92568113460547263</v>
      </c>
      <c r="T220" s="7">
        <v>0.78159113772792577</v>
      </c>
      <c r="U220" s="7">
        <v>0.9280726299350911</v>
      </c>
      <c r="V220" s="7">
        <v>0.8294674351523994</v>
      </c>
      <c r="W220" s="7">
        <v>0.83128064795819845</v>
      </c>
      <c r="X220" s="7">
        <v>0.93275552031175901</v>
      </c>
      <c r="Y220" s="7">
        <v>1.0350338337406555</v>
      </c>
      <c r="Z220" s="7">
        <v>0.90261039450859637</v>
      </c>
      <c r="AA220" s="7">
        <v>0.89054497728022275</v>
      </c>
      <c r="AB220" s="7">
        <v>0.92372463922810155</v>
      </c>
      <c r="AC220" s="7">
        <v>0.91827037661836997</v>
      </c>
      <c r="AD220" s="7">
        <v>0.95374639140374262</v>
      </c>
      <c r="AE220" s="7">
        <v>0.90261039450859637</v>
      </c>
      <c r="AF220" s="7">
        <v>0.9882171172635219</v>
      </c>
      <c r="AG220" s="7">
        <v>0.90261039450859648</v>
      </c>
    </row>
    <row r="221" spans="1:33" x14ac:dyDescent="0.3">
      <c r="B221" t="s">
        <v>313</v>
      </c>
      <c r="C221" s="7">
        <v>2.7499352903899536E-2</v>
      </c>
      <c r="D221" s="44">
        <v>3.1618921819532735E-2</v>
      </c>
      <c r="E221" s="45">
        <v>5.1919633976526755E-2</v>
      </c>
      <c r="F221" s="44">
        <v>3.8290730057688474E-2</v>
      </c>
      <c r="G221" s="7">
        <v>0.1263961609069218</v>
      </c>
      <c r="H221" s="7">
        <v>0.11329912627620833</v>
      </c>
      <c r="I221" s="7">
        <v>0.14451460999726196</v>
      </c>
      <c r="J221" s="7">
        <v>0.30166916636762253</v>
      </c>
      <c r="K221" s="7">
        <v>0.13298892416499378</v>
      </c>
      <c r="L221" s="7">
        <v>0.31675267378625255</v>
      </c>
      <c r="M221" s="7">
        <v>0.32904698478638678</v>
      </c>
      <c r="N221" s="7">
        <v>0.3614096720383575</v>
      </c>
      <c r="O221" s="7">
        <v>0.45143825800087484</v>
      </c>
      <c r="P221" s="7">
        <v>0.43717860963137539</v>
      </c>
      <c r="Q221" s="7">
        <v>0.65278637306682452</v>
      </c>
      <c r="R221" s="7">
        <v>0.61249805878227814</v>
      </c>
      <c r="S221" s="7">
        <v>0.79226882178715463</v>
      </c>
      <c r="T221" s="7">
        <v>0.69023516559595544</v>
      </c>
      <c r="U221" s="7">
        <v>0.83973866527440866</v>
      </c>
      <c r="V221" s="7">
        <v>0.76738961724893962</v>
      </c>
      <c r="W221" s="7">
        <v>0.76990781492619764</v>
      </c>
      <c r="X221" s="7">
        <v>0.84778995827638304</v>
      </c>
      <c r="Y221" s="7">
        <v>0.96067612341411868</v>
      </c>
      <c r="Z221" s="7">
        <v>0.90261039450859637</v>
      </c>
      <c r="AA221" s="7">
        <v>0.87479726338108099</v>
      </c>
      <c r="AB221" s="7">
        <v>0.9095718833406814</v>
      </c>
      <c r="AC221" s="7">
        <v>0.90834903151053836</v>
      </c>
      <c r="AD221" s="7">
        <v>0.94309636157610044</v>
      </c>
      <c r="AE221" s="7">
        <v>0.90261039450859648</v>
      </c>
      <c r="AF221" s="7">
        <v>0.97560769346354959</v>
      </c>
      <c r="AG221" s="7">
        <v>0.90261039450859637</v>
      </c>
    </row>
    <row r="222" spans="1:33" x14ac:dyDescent="0.3">
      <c r="C222" s="7"/>
      <c r="D222" s="44"/>
      <c r="E222" s="45"/>
      <c r="F222" s="44"/>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1:33" x14ac:dyDescent="0.3">
      <c r="C223">
        <v>2020</v>
      </c>
    </row>
    <row r="224" spans="1:33" x14ac:dyDescent="0.3">
      <c r="A224" s="8" t="s">
        <v>314</v>
      </c>
      <c r="B224" s="8"/>
      <c r="C224" s="8"/>
      <c r="D224" s="9"/>
      <c r="E224" s="10"/>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row>
    <row r="225" spans="1:33" x14ac:dyDescent="0.3">
      <c r="B225" t="s">
        <v>302</v>
      </c>
      <c r="C225" s="7">
        <v>6.9226068942905266E-3</v>
      </c>
      <c r="D225" s="44">
        <v>1.0585737907523339E-2</v>
      </c>
      <c r="E225" s="45">
        <v>1.8625655371711028E-2</v>
      </c>
      <c r="F225" s="44">
        <v>2.3829101315625482E-2</v>
      </c>
      <c r="G225" s="7">
        <v>3.1222693682857395E-2</v>
      </c>
      <c r="H225" s="7">
        <v>3.6654562443703825E-2</v>
      </c>
      <c r="I225" s="7">
        <v>4.3508819730790044E-2</v>
      </c>
      <c r="J225" s="7">
        <v>5.9082075200773639E-2</v>
      </c>
      <c r="K225" s="7">
        <v>6.552232677866196E-2</v>
      </c>
      <c r="L225" s="7">
        <v>7.9975869563173083E-2</v>
      </c>
      <c r="M225" s="7">
        <v>9.8600557547455614E-2</v>
      </c>
      <c r="N225" s="7">
        <v>0.12597752376143903</v>
      </c>
      <c r="O225" s="7">
        <v>0.1580558424640805</v>
      </c>
      <c r="P225" s="7">
        <v>0.18380052139216999</v>
      </c>
      <c r="Q225" s="7">
        <v>0.22178734434097794</v>
      </c>
      <c r="R225" s="7">
        <v>0.2557615137344097</v>
      </c>
      <c r="S225" s="7">
        <v>0.29881726973149414</v>
      </c>
      <c r="T225" s="7">
        <v>0.33421207890225874</v>
      </c>
      <c r="U225" s="7">
        <v>0.37682251052199173</v>
      </c>
      <c r="V225" s="7">
        <v>0.41422290303095755</v>
      </c>
      <c r="W225" s="7">
        <v>0.4505752996124972</v>
      </c>
      <c r="X225" s="7">
        <v>0.49067481240458433</v>
      </c>
      <c r="Y225" s="7">
        <v>0.53515287522641319</v>
      </c>
      <c r="Z225" s="7">
        <v>0.57307555323045489</v>
      </c>
      <c r="AA225" s="7">
        <v>0.60819837639518337</v>
      </c>
      <c r="AB225" s="7">
        <v>0.64366561857953086</v>
      </c>
      <c r="AC225" s="7">
        <v>0.67729824119180371</v>
      </c>
      <c r="AD225" s="7">
        <v>0.71105210627398219</v>
      </c>
      <c r="AE225" s="7">
        <v>0.7401133322491793</v>
      </c>
      <c r="AF225" s="7">
        <v>0.77187028773099897</v>
      </c>
      <c r="AG225" s="7">
        <v>0.79738159251742868</v>
      </c>
    </row>
    <row r="226" spans="1:33" x14ac:dyDescent="0.3">
      <c r="B226" t="s">
        <v>306</v>
      </c>
      <c r="C226" s="7">
        <v>1.2625651628797045E-3</v>
      </c>
      <c r="D226" s="44">
        <v>1.4077740410935945E-3</v>
      </c>
      <c r="E226" s="45">
        <v>1.9665512027196587E-3</v>
      </c>
      <c r="F226" s="44">
        <v>2.9461567322117922E-3</v>
      </c>
      <c r="G226" s="7">
        <v>4.2641438156092171E-3</v>
      </c>
      <c r="H226" s="7">
        <v>1.0075140088525081E-2</v>
      </c>
      <c r="I226" s="7">
        <v>2.0518065829115768E-2</v>
      </c>
      <c r="J226" s="7">
        <v>3.7229164089963324E-2</v>
      </c>
      <c r="K226" s="7">
        <v>4.6900568512855068E-2</v>
      </c>
      <c r="L226" s="7">
        <v>6.1739384907318298E-2</v>
      </c>
      <c r="M226" s="7">
        <v>8.2155362088685097E-2</v>
      </c>
      <c r="N226" s="7">
        <v>0.12029046951591801</v>
      </c>
      <c r="O226" s="7">
        <v>0.15384445369370173</v>
      </c>
      <c r="P226" s="7">
        <v>0.16926955530742371</v>
      </c>
      <c r="Q226" s="7">
        <v>0.20266127232030104</v>
      </c>
      <c r="R226" s="7">
        <v>0.21542655656273235</v>
      </c>
      <c r="S226" s="7">
        <v>0.24047151937063102</v>
      </c>
      <c r="T226" s="7">
        <v>0.26169505559277872</v>
      </c>
      <c r="U226" s="7">
        <v>0.28398607164576872</v>
      </c>
      <c r="V226" s="7">
        <v>0.30886210966933036</v>
      </c>
      <c r="W226" s="7">
        <v>0.32609231310103853</v>
      </c>
      <c r="X226" s="7">
        <v>0.35291573353811029</v>
      </c>
      <c r="Y226" s="7">
        <v>0.37224596534463789</v>
      </c>
      <c r="Z226" s="7">
        <v>0.39592201182426756</v>
      </c>
      <c r="AA226" s="7">
        <v>0.41993919932789797</v>
      </c>
      <c r="AB226" s="7">
        <v>0.44007868665802485</v>
      </c>
      <c r="AC226" s="7">
        <v>0.45557507941711911</v>
      </c>
      <c r="AD226" s="7">
        <v>0.47831522976637847</v>
      </c>
      <c r="AE226" s="7">
        <v>0.50079876510670729</v>
      </c>
      <c r="AF226" s="7">
        <v>0.51833803758801733</v>
      </c>
      <c r="AG226" s="7">
        <v>0.53525432667110295</v>
      </c>
    </row>
    <row r="227" spans="1:33" x14ac:dyDescent="0.3">
      <c r="B227" t="s">
        <v>307</v>
      </c>
      <c r="C227" s="7">
        <v>4.7972763850201178E-3</v>
      </c>
      <c r="D227" s="44">
        <v>7.1589197664582932E-3</v>
      </c>
      <c r="E227" s="45">
        <v>1.0214889142099901E-2</v>
      </c>
      <c r="F227" s="44">
        <v>1.2400139048327928E-2</v>
      </c>
      <c r="G227" s="7">
        <v>1.4429491708325528E-2</v>
      </c>
      <c r="H227" s="7">
        <v>1.7598763668223973E-2</v>
      </c>
      <c r="I227" s="7">
        <v>2.2455978556353881E-2</v>
      </c>
      <c r="J227" s="7">
        <v>2.9550188970710749E-2</v>
      </c>
      <c r="K227" s="7">
        <v>3.9180090049773991E-2</v>
      </c>
      <c r="L227" s="7">
        <v>5.1920743162496341E-2</v>
      </c>
      <c r="M227" s="7">
        <v>6.8045458907033049E-2</v>
      </c>
      <c r="N227" s="7">
        <v>8.8009882983689544E-2</v>
      </c>
      <c r="O227" s="7">
        <v>0.11237478354159605</v>
      </c>
      <c r="P227" s="7">
        <v>0.14144600424919418</v>
      </c>
      <c r="Q227" s="7">
        <v>0.17711811220396909</v>
      </c>
      <c r="R227" s="7">
        <v>0.21968227387737452</v>
      </c>
      <c r="S227" s="7">
        <v>0.2679467260182134</v>
      </c>
      <c r="T227" s="7">
        <v>0.31718086041668098</v>
      </c>
      <c r="U227" s="7">
        <v>0.36646824526722194</v>
      </c>
      <c r="V227" s="7">
        <v>0.41523676360276085</v>
      </c>
      <c r="W227" s="7">
        <v>0.46364989147465002</v>
      </c>
      <c r="X227" s="7">
        <v>0.51125981668018372</v>
      </c>
      <c r="Y227" s="7">
        <v>0.55793360425225857</v>
      </c>
      <c r="Z227" s="7">
        <v>0.60352282148648162</v>
      </c>
      <c r="AA227" s="7">
        <v>0.64830125502856151</v>
      </c>
      <c r="AB227" s="7">
        <v>0.69157293995655655</v>
      </c>
      <c r="AC227" s="7">
        <v>0.73318493767456772</v>
      </c>
      <c r="AD227" s="7">
        <v>0.77295431290799321</v>
      </c>
      <c r="AE227" s="7">
        <v>0.81073538419371427</v>
      </c>
      <c r="AF227" s="7">
        <v>0.84642233634018194</v>
      </c>
      <c r="AG227" s="7">
        <v>0.87988347828381486</v>
      </c>
    </row>
    <row r="228" spans="1:33" x14ac:dyDescent="0.3">
      <c r="B228" t="s">
        <v>308</v>
      </c>
      <c r="C228" s="7">
        <v>6.4346158048733117E-4</v>
      </c>
      <c r="D228" s="44">
        <v>9.1618116895320436E-4</v>
      </c>
      <c r="E228" s="45">
        <v>1.12261444430585E-3</v>
      </c>
      <c r="F228" s="44">
        <v>1.2996938906233958E-3</v>
      </c>
      <c r="G228" s="7">
        <v>1.2927856698562031E-3</v>
      </c>
      <c r="H228" s="7">
        <v>1.3271282245169607E-3</v>
      </c>
      <c r="I228" s="7">
        <v>1.4318378928954488E-3</v>
      </c>
      <c r="J228" s="7">
        <v>1.6780406343686227E-3</v>
      </c>
      <c r="K228" s="7">
        <v>2.152910280815675E-3</v>
      </c>
      <c r="L228" s="7">
        <v>3.02656328282787E-3</v>
      </c>
      <c r="M228" s="7">
        <v>4.3794126991627191E-3</v>
      </c>
      <c r="N228" s="7">
        <v>6.2936194870157449E-3</v>
      </c>
      <c r="O228" s="7">
        <v>8.8380052757988711E-3</v>
      </c>
      <c r="P228" s="7">
        <v>1.2031851272442403E-2</v>
      </c>
      <c r="Q228" s="7">
        <v>1.5573924968543977E-2</v>
      </c>
      <c r="R228" s="7">
        <v>1.9688127309860373E-2</v>
      </c>
      <c r="S228" s="7">
        <v>2.4312504173181204E-2</v>
      </c>
      <c r="T228" s="7">
        <v>2.9417613839836113E-2</v>
      </c>
      <c r="U228" s="7">
        <v>3.501290766428445E-2</v>
      </c>
      <c r="V228" s="7">
        <v>4.1026764813147043E-2</v>
      </c>
      <c r="W228" s="7">
        <v>4.7503862961351284E-2</v>
      </c>
      <c r="X228" s="7">
        <v>5.4371788533302171E-2</v>
      </c>
      <c r="Y228" s="7">
        <v>6.1536142285069317E-2</v>
      </c>
      <c r="Z228" s="7">
        <v>6.8973729416792126E-2</v>
      </c>
      <c r="AA228" s="7">
        <v>7.6834347847058976E-2</v>
      </c>
      <c r="AB228" s="7">
        <v>8.4961706628185626E-2</v>
      </c>
      <c r="AC228" s="7">
        <v>9.339068343938968E-2</v>
      </c>
      <c r="AD228" s="7">
        <v>0.10206267060894356</v>
      </c>
      <c r="AE228" s="7">
        <v>0.11093185624733974</v>
      </c>
      <c r="AF228" s="7">
        <v>0.11995604463643529</v>
      </c>
      <c r="AG228" s="7">
        <v>0.1291074882956704</v>
      </c>
    </row>
    <row r="229" spans="1:33" x14ac:dyDescent="0.3">
      <c r="B229" t="s">
        <v>309</v>
      </c>
      <c r="C229" s="7">
        <v>6.0849458439819878E-4</v>
      </c>
      <c r="D229" s="44">
        <v>8.0494048718693096E-4</v>
      </c>
      <c r="E229" s="45">
        <v>9.7156882798118233E-4</v>
      </c>
      <c r="F229" s="44">
        <v>1.0284730604907875E-3</v>
      </c>
      <c r="G229" s="7">
        <v>1.0275204419514816E-3</v>
      </c>
      <c r="H229" s="7">
        <v>1.0634695765251922E-3</v>
      </c>
      <c r="I229" s="7">
        <v>1.1406238595132276E-3</v>
      </c>
      <c r="J229" s="7">
        <v>1.2957633269381982E-3</v>
      </c>
      <c r="K229" s="7">
        <v>1.558806079770413E-3</v>
      </c>
      <c r="L229" s="7">
        <v>1.9952408202138961E-3</v>
      </c>
      <c r="M229" s="7">
        <v>2.602346158903584E-3</v>
      </c>
      <c r="N229" s="7">
        <v>3.4809759468230378E-3</v>
      </c>
      <c r="O229" s="7">
        <v>4.7430248526434144E-3</v>
      </c>
      <c r="P229" s="7">
        <v>6.4848289191944885E-3</v>
      </c>
      <c r="Q229" s="7">
        <v>8.5991457304405317E-3</v>
      </c>
      <c r="R229" s="7">
        <v>1.1361145224795898E-2</v>
      </c>
      <c r="S229" s="7">
        <v>1.4589280219755668E-2</v>
      </c>
      <c r="T229" s="7">
        <v>1.822486075408096E-2</v>
      </c>
      <c r="U229" s="7">
        <v>2.215330068847033E-2</v>
      </c>
      <c r="V229" s="7">
        <v>2.6220508636612978E-2</v>
      </c>
      <c r="W229" s="7">
        <v>3.0437571701582074E-2</v>
      </c>
      <c r="X229" s="7">
        <v>3.4715623637411132E-2</v>
      </c>
      <c r="Y229" s="7">
        <v>3.8966700749654824E-2</v>
      </c>
      <c r="Z229" s="7">
        <v>4.3182980656342095E-2</v>
      </c>
      <c r="AA229" s="7">
        <v>4.7504987152431281E-2</v>
      </c>
      <c r="AB229" s="7">
        <v>5.1810822416412966E-2</v>
      </c>
      <c r="AC229" s="7">
        <v>5.6140927025036313E-2</v>
      </c>
      <c r="AD229" s="7">
        <v>6.0461533212177489E-2</v>
      </c>
      <c r="AE229" s="7">
        <v>6.4750734653334002E-2</v>
      </c>
      <c r="AF229" s="7">
        <v>6.8990271256694574E-2</v>
      </c>
      <c r="AG229" s="7">
        <v>7.3172226040716645E-2</v>
      </c>
    </row>
    <row r="230" spans="1:33" x14ac:dyDescent="0.3">
      <c r="B230" t="s">
        <v>310</v>
      </c>
      <c r="C230" s="7">
        <v>9.0394448502556617E-3</v>
      </c>
      <c r="D230" s="44">
        <v>1.2974141814577889E-2</v>
      </c>
      <c r="E230" s="45">
        <v>2.2159442041140637E-2</v>
      </c>
      <c r="F230" s="44">
        <v>5.5354833395892006E-2</v>
      </c>
      <c r="G230" s="7">
        <v>7.4518676381461466E-2</v>
      </c>
      <c r="H230" s="7">
        <v>9.7349774928506508E-2</v>
      </c>
      <c r="I230" s="7">
        <v>0.12048603401418834</v>
      </c>
      <c r="J230" s="7">
        <v>0.14501754303965547</v>
      </c>
      <c r="K230" s="7">
        <v>0.17036052298042162</v>
      </c>
      <c r="L230" s="7">
        <v>0.19613506192564079</v>
      </c>
      <c r="M230" s="7">
        <v>0.22201663855848228</v>
      </c>
      <c r="N230" s="7">
        <v>0.24742058166572004</v>
      </c>
      <c r="O230" s="7">
        <v>0.27233952067821865</v>
      </c>
      <c r="P230" s="7">
        <v>0.29645165154752023</v>
      </c>
      <c r="Q230" s="7">
        <v>0.31994543227515837</v>
      </c>
      <c r="R230" s="7">
        <v>0.34328024224019665</v>
      </c>
      <c r="S230" s="7">
        <v>0.36625607700763119</v>
      </c>
      <c r="T230" s="7">
        <v>0.38877118107318787</v>
      </c>
      <c r="U230" s="7">
        <v>0.41097693355860804</v>
      </c>
      <c r="V230" s="7">
        <v>0.43231216211865275</v>
      </c>
      <c r="W230" s="7">
        <v>0.45333806859188946</v>
      </c>
      <c r="X230" s="7">
        <v>0.47387663664850077</v>
      </c>
      <c r="Y230" s="7">
        <v>0.49391693560503547</v>
      </c>
      <c r="Z230" s="7">
        <v>0.51322540431729979</v>
      </c>
      <c r="AA230" s="7">
        <v>0.53167244484527065</v>
      </c>
      <c r="AB230" s="7">
        <v>0.54950661242343579</v>
      </c>
      <c r="AC230" s="7">
        <v>0.56702248657487031</v>
      </c>
      <c r="AD230" s="7">
        <v>0.58408287649129731</v>
      </c>
      <c r="AE230" s="7">
        <v>0.6005674599505133</v>
      </c>
      <c r="AF230" s="7">
        <v>0.61618003924535902</v>
      </c>
      <c r="AG230" s="7">
        <v>0.63125102971486013</v>
      </c>
    </row>
    <row r="231" spans="1:33" x14ac:dyDescent="0.3">
      <c r="B231" t="s">
        <v>315</v>
      </c>
      <c r="C231" s="7">
        <v>6.2691914022517932E-4</v>
      </c>
      <c r="D231" s="44">
        <v>8.6379398202811384E-4</v>
      </c>
      <c r="E231" s="45">
        <v>1.0516131746098514E-3</v>
      </c>
      <c r="F231" s="44">
        <v>1.1717295984471322E-3</v>
      </c>
      <c r="G231" s="7">
        <v>1.1672910537553782E-3</v>
      </c>
      <c r="H231" s="7">
        <v>1.2021488329287515E-3</v>
      </c>
      <c r="I231" s="7">
        <v>1.2936138235164194E-3</v>
      </c>
      <c r="J231" s="7">
        <v>1.4964525359141287E-3</v>
      </c>
      <c r="K231" s="7">
        <v>1.8706035881699567E-3</v>
      </c>
      <c r="L231" s="7">
        <v>2.536477682531854E-3</v>
      </c>
      <c r="M231" s="7">
        <v>3.5351024395185809E-3</v>
      </c>
      <c r="N231" s="7">
        <v>4.9577461779755786E-3</v>
      </c>
      <c r="O231" s="7">
        <v>6.8939840129368856E-3</v>
      </c>
      <c r="P231" s="7">
        <v>9.3999429696571823E-3</v>
      </c>
      <c r="Q231" s="7">
        <v>1.2266655459157736E-2</v>
      </c>
      <c r="R231" s="7">
        <v>1.5742208129321773E-2</v>
      </c>
      <c r="S231" s="7">
        <v>1.9707905721676789E-2</v>
      </c>
      <c r="T231" s="7">
        <v>2.4120431805897881E-2</v>
      </c>
      <c r="U231" s="7">
        <v>2.8930549414429466E-2</v>
      </c>
      <c r="V231" s="7">
        <v>3.4027720287853364E-2</v>
      </c>
      <c r="W231" s="7">
        <v>3.9440844433823716E-2</v>
      </c>
      <c r="X231" s="7">
        <v>4.5089870712710665E-2</v>
      </c>
      <c r="Y231" s="7">
        <v>5.0883547409846221E-2</v>
      </c>
      <c r="Z231" s="7">
        <v>5.680599129520756E-2</v>
      </c>
      <c r="AA231" s="7">
        <v>6.3002616884147225E-2</v>
      </c>
      <c r="AB231" s="7">
        <v>6.9333396436167608E-2</v>
      </c>
      <c r="AC231" s="7">
        <v>7.583580275002956E-2</v>
      </c>
      <c r="AD231" s="7">
        <v>8.2462909929736275E-2</v>
      </c>
      <c r="AE231" s="7">
        <v>8.918013819661301E-2</v>
      </c>
      <c r="AF231" s="7">
        <v>9.5956518625426104E-2</v>
      </c>
      <c r="AG231" s="7">
        <v>0.10277358523304568</v>
      </c>
    </row>
    <row r="232" spans="1:33" x14ac:dyDescent="0.3">
      <c r="C232" s="7"/>
      <c r="D232" s="44"/>
      <c r="E232" s="45"/>
      <c r="F232" s="44"/>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x14ac:dyDescent="0.3">
      <c r="A233" s="8" t="s">
        <v>316</v>
      </c>
      <c r="B233" s="8"/>
      <c r="C233" s="8"/>
      <c r="D233" s="9"/>
      <c r="E233" s="10"/>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row>
    <row r="234" spans="1:33" x14ac:dyDescent="0.3">
      <c r="B234" t="s">
        <v>302</v>
      </c>
      <c r="C234" s="7">
        <v>7.4129643470493547E-3</v>
      </c>
      <c r="D234" s="44">
        <v>1.0411405454971124E-2</v>
      </c>
      <c r="E234" s="45">
        <v>1.985232576010116E-2</v>
      </c>
      <c r="F234" s="44">
        <v>3.0341728044243916E-2</v>
      </c>
      <c r="G234" s="7">
        <v>3.8717052523066516E-2</v>
      </c>
      <c r="H234" s="7">
        <v>4.4733542037301781E-2</v>
      </c>
      <c r="I234" s="7">
        <v>5.3087001523729187E-2</v>
      </c>
      <c r="J234" s="7">
        <v>7.1662852567494301E-2</v>
      </c>
      <c r="K234" s="7">
        <v>7.793262403671182E-2</v>
      </c>
      <c r="L234" s="7">
        <v>9.5179703736195428E-2</v>
      </c>
      <c r="M234" s="7">
        <v>0.11868352336127699</v>
      </c>
      <c r="N234" s="7">
        <v>0.15300165683866288</v>
      </c>
      <c r="O234" s="7">
        <v>0.19995167407601852</v>
      </c>
      <c r="P234" s="7">
        <v>0.22685864061613584</v>
      </c>
      <c r="Q234" s="7">
        <v>0.27761001167242888</v>
      </c>
      <c r="R234" s="7">
        <v>0.31688186604906571</v>
      </c>
      <c r="S234" s="7">
        <v>0.3725428830826723</v>
      </c>
      <c r="T234" s="7">
        <v>0.40621360956437713</v>
      </c>
      <c r="U234" s="7">
        <v>0.46129662435417157</v>
      </c>
      <c r="V234" s="7">
        <v>0.50975481556753</v>
      </c>
      <c r="W234" s="7">
        <v>0.54712807558686871</v>
      </c>
      <c r="X234" s="7">
        <v>0.59336389227059494</v>
      </c>
      <c r="Y234" s="7">
        <v>0.63815826901856298</v>
      </c>
      <c r="Z234" s="7">
        <v>0.67724001184443527</v>
      </c>
      <c r="AA234" s="7">
        <v>0.70351674319885138</v>
      </c>
      <c r="AB234" s="7">
        <v>0.74357151048205095</v>
      </c>
      <c r="AC234" s="7">
        <v>0.77100919024746672</v>
      </c>
      <c r="AD234" s="7">
        <v>0.79806152559667642</v>
      </c>
      <c r="AE234" s="7">
        <v>0.82813276111400425</v>
      </c>
      <c r="AF234" s="7">
        <v>0.85148728981335475</v>
      </c>
      <c r="AG234" s="7">
        <v>0.87530503808197169</v>
      </c>
    </row>
    <row r="235" spans="1:33" x14ac:dyDescent="0.3">
      <c r="B235" t="s">
        <v>306</v>
      </c>
      <c r="C235" s="7">
        <v>7.9365389946143661E-4</v>
      </c>
      <c r="D235" s="44">
        <v>8.9778204099129355E-4</v>
      </c>
      <c r="E235" s="45">
        <v>1.2493319802057284E-3</v>
      </c>
      <c r="F235" s="44">
        <v>3.5905722423579456E-3</v>
      </c>
      <c r="G235" s="7">
        <v>5.1203269686204075E-3</v>
      </c>
      <c r="H235" s="7">
        <v>1.3420866626013144E-2</v>
      </c>
      <c r="I235" s="7">
        <v>2.7032671521042037E-2</v>
      </c>
      <c r="J235" s="7">
        <v>5.0438650252618421E-2</v>
      </c>
      <c r="K235" s="7">
        <v>6.1305307119321063E-2</v>
      </c>
      <c r="L235" s="7">
        <v>8.4874511537450015E-2</v>
      </c>
      <c r="M235" s="7">
        <v>0.11277728408843783</v>
      </c>
      <c r="N235" s="7">
        <v>0.17277573398327079</v>
      </c>
      <c r="O235" s="7">
        <v>0.22884145589496349</v>
      </c>
      <c r="P235" s="7">
        <v>0.24431884401145945</v>
      </c>
      <c r="Q235" s="7">
        <v>0.29884819725778172</v>
      </c>
      <c r="R235" s="7">
        <v>0.3083210147984014</v>
      </c>
      <c r="S235" s="7">
        <v>0.35317490764467935</v>
      </c>
      <c r="T235" s="7">
        <v>0.37038705329301747</v>
      </c>
      <c r="U235" s="7">
        <v>0.4113855322371629</v>
      </c>
      <c r="V235" s="7">
        <v>0.43313176435611328</v>
      </c>
      <c r="W235" s="7">
        <v>0.45112849164783997</v>
      </c>
      <c r="X235" s="7">
        <v>0.49805479823104287</v>
      </c>
      <c r="Y235" s="7">
        <v>0.51047597416814883</v>
      </c>
      <c r="Z235" s="7">
        <v>0.53382824905319493</v>
      </c>
      <c r="AA235" s="7">
        <v>0.57606933084510248</v>
      </c>
      <c r="AB235" s="7">
        <v>0.58654819713781214</v>
      </c>
      <c r="AC235" s="7">
        <v>0.59815385600347226</v>
      </c>
      <c r="AD235" s="7">
        <v>0.62071358720247793</v>
      </c>
      <c r="AE235" s="7">
        <v>0.6323524340893194</v>
      </c>
      <c r="AF235" s="7">
        <v>0.64640359448781415</v>
      </c>
      <c r="AG235" s="7">
        <v>0.6623740180101042</v>
      </c>
    </row>
    <row r="236" spans="1:33" x14ac:dyDescent="0.3">
      <c r="B236" t="s">
        <v>307</v>
      </c>
      <c r="C236" s="7">
        <v>4.2989816067215206E-3</v>
      </c>
      <c r="D236" s="44">
        <v>6.2009529355618017E-3</v>
      </c>
      <c r="E236" s="45">
        <v>9.2825936604307973E-3</v>
      </c>
      <c r="F236" s="44">
        <v>1.4372835564535254E-2</v>
      </c>
      <c r="G236" s="7">
        <v>1.685760363468853E-2</v>
      </c>
      <c r="H236" s="7">
        <v>2.031986564062864E-2</v>
      </c>
      <c r="I236" s="7">
        <v>2.5589270064593619E-2</v>
      </c>
      <c r="J236" s="7">
        <v>3.4174799074056586E-2</v>
      </c>
      <c r="K236" s="7">
        <v>4.4946826292385604E-2</v>
      </c>
      <c r="L236" s="7">
        <v>6.0796795843292409E-2</v>
      </c>
      <c r="M236" s="7">
        <v>8.0645140621032688E-2</v>
      </c>
      <c r="N236" s="7">
        <v>0.10412352390041771</v>
      </c>
      <c r="O236" s="7">
        <v>0.13458177748462974</v>
      </c>
      <c r="P236" s="7">
        <v>0.17113181744630507</v>
      </c>
      <c r="Q236" s="7">
        <v>0.21349377384285761</v>
      </c>
      <c r="R236" s="7">
        <v>0.26457046171125947</v>
      </c>
      <c r="S236" s="7">
        <v>0.32300948267883767</v>
      </c>
      <c r="T236" s="7">
        <v>0.37864382599233526</v>
      </c>
      <c r="U236" s="7">
        <v>0.43312735489438442</v>
      </c>
      <c r="V236" s="7">
        <v>0.48552599382668854</v>
      </c>
      <c r="W236" s="7">
        <v>0.53504403593768013</v>
      </c>
      <c r="X236" s="7">
        <v>0.58244704313992957</v>
      </c>
      <c r="Y236" s="7">
        <v>0.62800387303586247</v>
      </c>
      <c r="Z236" s="7">
        <v>0.6701658446177402</v>
      </c>
      <c r="AA236" s="7">
        <v>0.71089482472196608</v>
      </c>
      <c r="AB236" s="7">
        <v>0.74990271131842801</v>
      </c>
      <c r="AC236" s="7">
        <v>0.78535019120922678</v>
      </c>
      <c r="AD236" s="7">
        <v>0.81917977910402107</v>
      </c>
      <c r="AE236" s="7">
        <v>0.85101994700141026</v>
      </c>
      <c r="AF236" s="7">
        <v>0.87840614916978932</v>
      </c>
      <c r="AG236" s="7">
        <v>0.90528277192417494</v>
      </c>
    </row>
    <row r="237" spans="1:33" x14ac:dyDescent="0.3">
      <c r="B237" t="s">
        <v>308</v>
      </c>
      <c r="C237" s="7">
        <v>6.4480894339738232E-4</v>
      </c>
      <c r="D237" s="44">
        <v>7.6367450554289736E-4</v>
      </c>
      <c r="E237" s="45">
        <v>1.0422979922192475E-3</v>
      </c>
      <c r="F237" s="44">
        <v>2.4995646835681514E-3</v>
      </c>
      <c r="G237" s="7">
        <v>2.5633613996155708E-3</v>
      </c>
      <c r="H237" s="7">
        <v>2.611480854157733E-3</v>
      </c>
      <c r="I237" s="7">
        <v>2.6748356962900486E-3</v>
      </c>
      <c r="J237" s="7">
        <v>3.3782615618596391E-3</v>
      </c>
      <c r="K237" s="7">
        <v>4.2690241474415613E-3</v>
      </c>
      <c r="L237" s="7">
        <v>6.8204459022306735E-3</v>
      </c>
      <c r="M237" s="7">
        <v>9.8506972710795046E-3</v>
      </c>
      <c r="N237" s="7">
        <v>1.5349644946645718E-2</v>
      </c>
      <c r="O237" s="7">
        <v>2.1425853359515207E-2</v>
      </c>
      <c r="P237" s="7">
        <v>2.9910671641381267E-2</v>
      </c>
      <c r="Q237" s="7">
        <v>3.8250245709956554E-2</v>
      </c>
      <c r="R237" s="7">
        <v>4.9593409531011073E-2</v>
      </c>
      <c r="S237" s="7">
        <v>5.8529402099281015E-2</v>
      </c>
      <c r="T237" s="7">
        <v>7.3138170520765405E-2</v>
      </c>
      <c r="U237" s="7">
        <v>8.6181104149736051E-2</v>
      </c>
      <c r="V237" s="7">
        <v>9.9271137890234284E-2</v>
      </c>
      <c r="W237" s="7">
        <v>0.11481934350895899</v>
      </c>
      <c r="X237" s="7">
        <v>0.12887605936153876</v>
      </c>
      <c r="Y237" s="7">
        <v>0.14259288420805058</v>
      </c>
      <c r="Z237" s="7">
        <v>0.16200224980370226</v>
      </c>
      <c r="AA237" s="7">
        <v>0.17709698900163062</v>
      </c>
      <c r="AB237" s="7">
        <v>0.18948573067408223</v>
      </c>
      <c r="AC237" s="7">
        <v>0.19799840754717168</v>
      </c>
      <c r="AD237" s="7">
        <v>0.21312385026838343</v>
      </c>
      <c r="AE237" s="7">
        <v>0.2275814304854053</v>
      </c>
      <c r="AF237" s="7">
        <v>0.24938345425264036</v>
      </c>
      <c r="AG237" s="7">
        <v>0.26454467468333204</v>
      </c>
    </row>
    <row r="238" spans="1:33" x14ac:dyDescent="0.3">
      <c r="B238" t="s">
        <v>309</v>
      </c>
      <c r="C238" s="7">
        <v>2.1047209682701162E-4</v>
      </c>
      <c r="D238" s="44">
        <v>2.9948993228683823E-4</v>
      </c>
      <c r="E238" s="45">
        <v>3.1757861614196102E-4</v>
      </c>
      <c r="F238" s="44">
        <v>1.9124400932830391E-3</v>
      </c>
      <c r="G238" s="7">
        <v>1.8171488601584388E-3</v>
      </c>
      <c r="H238" s="7">
        <v>1.9336891911044E-3</v>
      </c>
      <c r="I238" s="7">
        <v>2.0439916927458453E-3</v>
      </c>
      <c r="J238" s="7">
        <v>2.3956187181611924E-3</v>
      </c>
      <c r="K238" s="7">
        <v>2.9711682216459366E-3</v>
      </c>
      <c r="L238" s="7">
        <v>4.1429362612031796E-3</v>
      </c>
      <c r="M238" s="7">
        <v>5.3830107483799341E-3</v>
      </c>
      <c r="N238" s="7">
        <v>7.8609428012362589E-3</v>
      </c>
      <c r="O238" s="7">
        <v>1.1236008385888971E-2</v>
      </c>
      <c r="P238" s="7">
        <v>1.5787850584316178E-2</v>
      </c>
      <c r="Q238" s="7">
        <v>2.1957013081803804E-2</v>
      </c>
      <c r="R238" s="7">
        <v>2.8584860450705581E-2</v>
      </c>
      <c r="S238" s="7">
        <v>3.8380246005083191E-2</v>
      </c>
      <c r="T238" s="7">
        <v>4.5748705403759998E-2</v>
      </c>
      <c r="U238" s="7">
        <v>5.7627330300305972E-2</v>
      </c>
      <c r="V238" s="7">
        <v>7.2726236677041575E-2</v>
      </c>
      <c r="W238" s="7">
        <v>7.9991482532254132E-2</v>
      </c>
      <c r="X238" s="7">
        <v>8.9779010484150851E-2</v>
      </c>
      <c r="Y238" s="7">
        <v>0.10660919795463693</v>
      </c>
      <c r="Z238" s="7">
        <v>0.1122277027116387</v>
      </c>
      <c r="AA238" s="7">
        <v>0.12167315762503006</v>
      </c>
      <c r="AB238" s="7">
        <v>0.13032577512143351</v>
      </c>
      <c r="AC238" s="7">
        <v>0.14410770787838209</v>
      </c>
      <c r="AD238" s="7">
        <v>0.1527048622274142</v>
      </c>
      <c r="AE238" s="7">
        <v>0.15548685429380785</v>
      </c>
      <c r="AF238" s="7">
        <v>0.16408887735904568</v>
      </c>
      <c r="AG238" s="7">
        <v>0.16178342909823451</v>
      </c>
    </row>
    <row r="239" spans="1:33" x14ac:dyDescent="0.3">
      <c r="B239" t="s">
        <v>310</v>
      </c>
      <c r="C239" s="7">
        <v>9.5648905982070702E-3</v>
      </c>
      <c r="D239" s="44">
        <v>1.7691167649721767E-2</v>
      </c>
      <c r="E239" s="45">
        <v>3.558744007963463E-2</v>
      </c>
      <c r="F239" s="44">
        <v>8.2574212423775092E-2</v>
      </c>
      <c r="G239" s="7">
        <v>0.1078505181615015</v>
      </c>
      <c r="H239" s="7">
        <v>0.14430843120337802</v>
      </c>
      <c r="I239" s="7">
        <v>0.18117990371430082</v>
      </c>
      <c r="J239" s="7">
        <v>0.21635366615818943</v>
      </c>
      <c r="K239" s="7">
        <v>0.24954514860320129</v>
      </c>
      <c r="L239" s="7">
        <v>0.28345927277689759</v>
      </c>
      <c r="M239" s="7">
        <v>0.32352935198956417</v>
      </c>
      <c r="N239" s="7">
        <v>0.36410386512283904</v>
      </c>
      <c r="O239" s="7">
        <v>0.3975522985426681</v>
      </c>
      <c r="P239" s="7">
        <v>0.43811495696937319</v>
      </c>
      <c r="Q239" s="7">
        <v>0.48089510982251538</v>
      </c>
      <c r="R239" s="7">
        <v>0.53254944747788224</v>
      </c>
      <c r="S239" s="7">
        <v>0.57764135261912808</v>
      </c>
      <c r="T239" s="7">
        <v>0.63069606644565623</v>
      </c>
      <c r="U239" s="7">
        <v>0.645481670821342</v>
      </c>
      <c r="V239" s="7">
        <v>0.69659673722403126</v>
      </c>
      <c r="W239" s="7">
        <v>0.70992439557363307</v>
      </c>
      <c r="X239" s="7">
        <v>0.725320742727392</v>
      </c>
      <c r="Y239" s="7">
        <v>0.74114881710161662</v>
      </c>
      <c r="Z239" s="7">
        <v>0.74887204360336512</v>
      </c>
      <c r="AA239" s="7">
        <v>0.76169226766534937</v>
      </c>
      <c r="AB239" s="7">
        <v>0.7671975192615017</v>
      </c>
      <c r="AC239" s="7">
        <v>0.7909362721847818</v>
      </c>
      <c r="AD239" s="7">
        <v>0.79139505661613729</v>
      </c>
      <c r="AE239" s="7">
        <v>0.81752861402961108</v>
      </c>
      <c r="AF239" s="7">
        <v>0.82711101262968834</v>
      </c>
      <c r="AG239" s="7">
        <v>0.84519745423519899</v>
      </c>
    </row>
    <row r="240" spans="1:33" x14ac:dyDescent="0.3">
      <c r="B240" t="s">
        <v>317</v>
      </c>
      <c r="C240" s="7">
        <v>5.9327775229454163E-3</v>
      </c>
      <c r="D240" s="44">
        <v>8.2330578006652687E-3</v>
      </c>
      <c r="E240" s="45">
        <v>1.5479677753451436E-2</v>
      </c>
      <c r="F240" s="44">
        <v>2.4051332548624633E-2</v>
      </c>
      <c r="G240" s="7">
        <v>3.0731994973339175E-2</v>
      </c>
      <c r="H240" s="7">
        <v>3.7237772834156455E-2</v>
      </c>
      <c r="I240" s="7">
        <v>4.678011061503861E-2</v>
      </c>
      <c r="J240" s="7">
        <v>6.639149767923623E-2</v>
      </c>
      <c r="K240" s="7">
        <v>7.3764866896722028E-2</v>
      </c>
      <c r="L240" s="7">
        <v>9.2473922632580891E-2</v>
      </c>
      <c r="M240" s="7">
        <v>0.11697825003712556</v>
      </c>
      <c r="N240" s="7">
        <v>0.15726623155297953</v>
      </c>
      <c r="O240" s="7">
        <v>0.20625360414578969</v>
      </c>
      <c r="P240" s="7">
        <v>0.23054702290642268</v>
      </c>
      <c r="Q240" s="7">
        <v>0.28213261708714621</v>
      </c>
      <c r="R240" s="7">
        <v>0.31443081360521163</v>
      </c>
      <c r="S240" s="7">
        <v>0.36754598873628402</v>
      </c>
      <c r="T240" s="7">
        <v>0.39747587161765763</v>
      </c>
      <c r="U240" s="7">
        <v>0.44919962123284163</v>
      </c>
      <c r="V240" s="7">
        <v>0.49137025025116177</v>
      </c>
      <c r="W240" s="7">
        <v>0.52425632183085003</v>
      </c>
      <c r="X240" s="7">
        <v>0.57068441112724644</v>
      </c>
      <c r="Y240" s="7">
        <v>0.60780565606663517</v>
      </c>
      <c r="Z240" s="7">
        <v>0.643173085665386</v>
      </c>
      <c r="AA240" s="7">
        <v>0.67321561222941784</v>
      </c>
      <c r="AB240" s="7">
        <v>0.70616310480673294</v>
      </c>
      <c r="AC240" s="7">
        <v>0.729907979995012</v>
      </c>
      <c r="AD240" s="7">
        <v>0.75603310853806927</v>
      </c>
      <c r="AE240" s="7">
        <v>0.78198697318405952</v>
      </c>
      <c r="AF240" s="7">
        <v>0.80316555025544734</v>
      </c>
      <c r="AG240" s="7">
        <v>0.82515615725971292</v>
      </c>
    </row>
    <row r="241" spans="1:33" x14ac:dyDescent="0.3">
      <c r="B241" t="s">
        <v>318</v>
      </c>
      <c r="C241" s="7">
        <v>1.0633935658272691E-3</v>
      </c>
      <c r="D241" s="44">
        <v>1.695562048646576E-3</v>
      </c>
      <c r="E241" s="45">
        <v>3.135122272274696E-3</v>
      </c>
      <c r="F241" s="44">
        <v>8.5852921433895273E-3</v>
      </c>
      <c r="G241" s="7">
        <v>1.0573705226881582E-2</v>
      </c>
      <c r="H241" s="7">
        <v>1.3591331162193961E-2</v>
      </c>
      <c r="I241" s="7">
        <v>1.6679584904603792E-2</v>
      </c>
      <c r="J241" s="7">
        <v>2.0025650362708196E-2</v>
      </c>
      <c r="K241" s="7">
        <v>2.3480207601092012E-2</v>
      </c>
      <c r="L241" s="7">
        <v>2.7825461153873073E-2</v>
      </c>
      <c r="M241" s="7">
        <v>3.2890099266748907E-2</v>
      </c>
      <c r="N241" s="7">
        <v>3.9459091237808892E-2</v>
      </c>
      <c r="O241" s="7">
        <v>4.623746538318383E-2</v>
      </c>
      <c r="P241" s="7">
        <v>5.5040620450544024E-2</v>
      </c>
      <c r="Q241" s="7">
        <v>6.5260421523222173E-2</v>
      </c>
      <c r="R241" s="7">
        <v>7.737646932240165E-2</v>
      </c>
      <c r="S241" s="7">
        <v>9.0569956693141995E-2</v>
      </c>
      <c r="T241" s="7">
        <v>0.10430897040571045</v>
      </c>
      <c r="U241" s="7">
        <v>0.11736287906563024</v>
      </c>
      <c r="V241" s="7">
        <v>0.1358730827768716</v>
      </c>
      <c r="W241" s="7">
        <v>0.14636972245352997</v>
      </c>
      <c r="X241" s="7">
        <v>0.15841113171775911</v>
      </c>
      <c r="Y241" s="7">
        <v>0.17515394863349212</v>
      </c>
      <c r="Z241" s="7">
        <v>0.18504865902799331</v>
      </c>
      <c r="AA241" s="7">
        <v>0.19686809230945596</v>
      </c>
      <c r="AB241" s="7">
        <v>0.20681057011494491</v>
      </c>
      <c r="AC241" s="7">
        <v>0.22105111004719116</v>
      </c>
      <c r="AD241" s="7">
        <v>0.23115787702958557</v>
      </c>
      <c r="AE241" s="7">
        <v>0.23985576745554046</v>
      </c>
      <c r="AF241" s="7">
        <v>0.25244187196055351</v>
      </c>
      <c r="AG241" s="7">
        <v>0.25715562678878601</v>
      </c>
    </row>
    <row r="242" spans="1:33" x14ac:dyDescent="0.3">
      <c r="B242" t="s">
        <v>319</v>
      </c>
      <c r="C242" s="7">
        <v>5.5851949983224914E-3</v>
      </c>
      <c r="D242" s="44">
        <v>7.7537818538503623E-3</v>
      </c>
      <c r="E242" s="45">
        <v>1.4576953834238644E-2</v>
      </c>
      <c r="F242" s="44">
        <v>2.2930060904867253E-2</v>
      </c>
      <c r="G242" s="7">
        <v>2.9255806242096994E-2</v>
      </c>
      <c r="H242" s="7">
        <v>3.5496677942721128E-2</v>
      </c>
      <c r="I242" s="7">
        <v>4.455896519927792E-2</v>
      </c>
      <c r="J242" s="7">
        <v>6.2978300905460569E-2</v>
      </c>
      <c r="K242" s="7">
        <v>7.0077679019340672E-2</v>
      </c>
      <c r="L242" s="7">
        <v>8.7761269440599574E-2</v>
      </c>
      <c r="M242" s="7">
        <v>0.11088325970347447</v>
      </c>
      <c r="N242" s="7">
        <v>0.14877502700284406</v>
      </c>
      <c r="O242" s="7">
        <v>0.19476903715143842</v>
      </c>
      <c r="P242" s="7">
        <v>0.21800190082993087</v>
      </c>
      <c r="Q242" s="7">
        <v>0.26677331297585216</v>
      </c>
      <c r="R242" s="7">
        <v>0.29778294662006455</v>
      </c>
      <c r="S242" s="7">
        <v>0.34825159851520876</v>
      </c>
      <c r="T242" s="7">
        <v>0.37720428876009154</v>
      </c>
      <c r="U242" s="7">
        <v>0.42641163426051137</v>
      </c>
      <c r="V242" s="7">
        <v>0.46718672949793461</v>
      </c>
      <c r="W242" s="7">
        <v>0.49879324378412221</v>
      </c>
      <c r="X242" s="7">
        <v>0.54317061129712729</v>
      </c>
      <c r="Y242" s="7">
        <v>0.57916084713510074</v>
      </c>
      <c r="Z242" s="7">
        <v>0.61305478375990274</v>
      </c>
      <c r="AA242" s="7">
        <v>0.64200775905027974</v>
      </c>
      <c r="AB242" s="7">
        <v>0.67363979718607225</v>
      </c>
      <c r="AC242" s="7">
        <v>0.69701861618332017</v>
      </c>
      <c r="AD242" s="7">
        <v>0.72241138813318839</v>
      </c>
      <c r="AE242" s="7">
        <v>0.7476632995752367</v>
      </c>
      <c r="AF242" s="7">
        <v>0.76850338556066689</v>
      </c>
      <c r="AG242" s="7">
        <v>0.78961605643015353</v>
      </c>
    </row>
    <row r="244" spans="1:33" x14ac:dyDescent="0.3">
      <c r="W244" s="57"/>
    </row>
    <row r="245" spans="1:33" x14ac:dyDescent="0.3">
      <c r="A245" s="58"/>
      <c r="B245" s="58"/>
      <c r="C245" s="58"/>
      <c r="D245" s="59"/>
      <c r="E245" s="60"/>
      <c r="F245" s="59"/>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row>
    <row r="246" spans="1:33" x14ac:dyDescent="0.3">
      <c r="A246" s="8" t="s">
        <v>320</v>
      </c>
      <c r="B246" s="8"/>
      <c r="C246" s="8"/>
      <c r="D246" s="9"/>
      <c r="E246" s="10"/>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row>
    <row r="247" spans="1:33" x14ac:dyDescent="0.3">
      <c r="A247" s="30" t="s">
        <v>321</v>
      </c>
      <c r="B247" t="s">
        <v>302</v>
      </c>
      <c r="C247" s="58">
        <v>168.19138601489854</v>
      </c>
      <c r="D247" s="59">
        <v>153.69309777447339</v>
      </c>
      <c r="E247" s="60">
        <v>133.46254409956887</v>
      </c>
      <c r="F247" s="59">
        <v>133.77349040926109</v>
      </c>
      <c r="G247" s="58">
        <v>132.16917671948704</v>
      </c>
      <c r="H247" s="58">
        <v>139.30523048261125</v>
      </c>
      <c r="I247" s="58">
        <v>134.47794697226686</v>
      </c>
      <c r="J247" s="58">
        <v>112.66531102367647</v>
      </c>
      <c r="K247" s="58">
        <v>128.01398756880397</v>
      </c>
      <c r="L247" s="58">
        <v>113.24915348769758</v>
      </c>
      <c r="M247" s="58">
        <v>88.544807501058543</v>
      </c>
      <c r="N247" s="58">
        <v>45.016409795479689</v>
      </c>
      <c r="O247" s="58">
        <v>29.955540869107892</v>
      </c>
      <c r="P247" s="58">
        <v>55.195764260664163</v>
      </c>
      <c r="Q247" s="58">
        <v>27.068253929404761</v>
      </c>
      <c r="R247" s="58">
        <v>34.649946599027082</v>
      </c>
      <c r="S247" s="58">
        <v>14.762973860667499</v>
      </c>
      <c r="T247" s="58">
        <v>30.147276820582661</v>
      </c>
      <c r="U247" s="58">
        <v>13.827006108408735</v>
      </c>
      <c r="V247" s="58">
        <v>24.021058539448827</v>
      </c>
      <c r="W247" s="58">
        <v>23.47674057927297</v>
      </c>
      <c r="X247" s="58">
        <v>12.592780707287355</v>
      </c>
      <c r="Y247" s="58">
        <v>1.6577021722256919</v>
      </c>
      <c r="Z247" s="58">
        <v>15.978994657259811</v>
      </c>
      <c r="AA247" s="58">
        <v>17.976336282561672</v>
      </c>
      <c r="AB247" s="58">
        <v>14.704510946872524</v>
      </c>
      <c r="AC247" s="58">
        <v>15.167604721483674</v>
      </c>
      <c r="AD247" s="58">
        <v>10.683313019897591</v>
      </c>
      <c r="AE247" s="58">
        <v>16.626305616930399</v>
      </c>
      <c r="AF247" s="58">
        <v>6.296002529640587</v>
      </c>
      <c r="AG247" s="58">
        <v>16.18679008411441</v>
      </c>
    </row>
    <row r="248" spans="1:33" x14ac:dyDescent="0.3">
      <c r="A248" s="30"/>
      <c r="B248" t="s">
        <v>306</v>
      </c>
      <c r="C248" s="58">
        <v>253.28238233713864</v>
      </c>
      <c r="D248" s="59">
        <v>249.65775834870965</v>
      </c>
      <c r="E248" s="60">
        <v>244.65940157661177</v>
      </c>
      <c r="F248" s="59">
        <v>241.27483381286589</v>
      </c>
      <c r="G248" s="58">
        <v>238.1078647082735</v>
      </c>
      <c r="H248" s="58">
        <v>214.76662567480992</v>
      </c>
      <c r="I248" s="58">
        <v>195.18348401173409</v>
      </c>
      <c r="J248" s="58">
        <v>168.58076647632438</v>
      </c>
      <c r="K248" s="58">
        <v>190.22118100489939</v>
      </c>
      <c r="L248" s="58">
        <v>160.32672302656297</v>
      </c>
      <c r="M248" s="58">
        <v>127.90083401443336</v>
      </c>
      <c r="N248" s="58">
        <v>24.812776687949359</v>
      </c>
      <c r="O248" s="58">
        <v>38.569040420568868</v>
      </c>
      <c r="P248" s="58">
        <v>130.9126434645739</v>
      </c>
      <c r="Q248" s="58">
        <v>31.764634040739775</v>
      </c>
      <c r="R248" s="58">
        <v>139.51712613019583</v>
      </c>
      <c r="S248" s="58">
        <v>69.781746327407234</v>
      </c>
      <c r="T248" s="58">
        <v>85.662946377471457</v>
      </c>
      <c r="U248" s="58">
        <v>76.277125077486801</v>
      </c>
      <c r="V248" s="58">
        <v>59.351302436067201</v>
      </c>
      <c r="W248" s="58">
        <v>98.794844420371334</v>
      </c>
      <c r="X248" s="58">
        <v>46.55155331432308</v>
      </c>
      <c r="Y248" s="58">
        <v>79.184522745500487</v>
      </c>
      <c r="Z248" s="58">
        <v>50.929310640029009</v>
      </c>
      <c r="AA248" s="58">
        <v>46.400208191662848</v>
      </c>
      <c r="AB248" s="58">
        <v>61.050488260378621</v>
      </c>
      <c r="AC248" s="58">
        <v>79.859783989893558</v>
      </c>
      <c r="AD248" s="58">
        <v>39.436791153435259</v>
      </c>
      <c r="AE248" s="58">
        <v>35.364574670398909</v>
      </c>
      <c r="AF248" s="58">
        <v>53.851671204912932</v>
      </c>
      <c r="AG248" s="58">
        <v>52.087183326995905</v>
      </c>
    </row>
    <row r="249" spans="1:33" x14ac:dyDescent="0.3">
      <c r="A249" s="30"/>
      <c r="B249" t="s">
        <v>307</v>
      </c>
      <c r="C249" s="58">
        <v>94.556392523698619</v>
      </c>
      <c r="D249" s="59">
        <v>92.744799587068897</v>
      </c>
      <c r="E249" s="60">
        <v>89.345278350633009</v>
      </c>
      <c r="F249" s="59">
        <v>88.715548939050279</v>
      </c>
      <c r="G249" s="58">
        <v>90.96866205371002</v>
      </c>
      <c r="H249" s="58">
        <v>88.914009783018273</v>
      </c>
      <c r="I249" s="58">
        <v>85.663147220588371</v>
      </c>
      <c r="J249" s="58">
        <v>81.28647190785334</v>
      </c>
      <c r="K249" s="58">
        <v>76.33067746591604</v>
      </c>
      <c r="L249" s="58">
        <v>70.789321111663213</v>
      </c>
      <c r="M249" s="58">
        <v>64.578524831187593</v>
      </c>
      <c r="N249" s="58">
        <v>57.641733099477229</v>
      </c>
      <c r="O249" s="58">
        <v>49.819725279653007</v>
      </c>
      <c r="P249" s="58">
        <v>40.985603650322425</v>
      </c>
      <c r="Q249" s="58">
        <v>30.994379654922781</v>
      </c>
      <c r="R249" s="58">
        <v>19.680394188121461</v>
      </c>
      <c r="S249" s="58">
        <v>8.1925910685736962</v>
      </c>
      <c r="T249" s="58">
        <v>5.1848997547285292</v>
      </c>
      <c r="U249" s="58">
        <v>4.1809064257629096</v>
      </c>
      <c r="V249" s="58">
        <v>3.7523680108656987</v>
      </c>
      <c r="W249" s="58">
        <v>3.5186044688060854</v>
      </c>
      <c r="X249" s="58">
        <v>3.363525624444367</v>
      </c>
      <c r="Y249" s="58">
        <v>3.2415488034492439</v>
      </c>
      <c r="Z249" s="58">
        <v>3.1408478735019236</v>
      </c>
      <c r="AA249" s="58">
        <v>3.0564957776538022</v>
      </c>
      <c r="AB249" s="58">
        <v>2.9863651084271865</v>
      </c>
      <c r="AC249" s="58">
        <v>2.9283463835591905</v>
      </c>
      <c r="AD249" s="58">
        <v>2.8758354009371385</v>
      </c>
      <c r="AE249" s="58">
        <v>2.8274808631868238</v>
      </c>
      <c r="AF249" s="58">
        <v>2.7826796483670901</v>
      </c>
      <c r="AG249" s="58">
        <v>2.7409877975830375</v>
      </c>
    </row>
    <row r="250" spans="1:33" x14ac:dyDescent="0.3">
      <c r="A250" s="30"/>
      <c r="B250" t="s">
        <v>308</v>
      </c>
      <c r="C250" s="58">
        <v>502.49413081650505</v>
      </c>
      <c r="D250" s="59">
        <v>495.51490577834107</v>
      </c>
      <c r="E250" s="60">
        <v>496.24043638876481</v>
      </c>
      <c r="F250" s="59">
        <v>495.0928476596518</v>
      </c>
      <c r="G250" s="58">
        <v>497.13994491150686</v>
      </c>
      <c r="H250" s="58">
        <v>495.40340331573918</v>
      </c>
      <c r="I250" s="58">
        <v>493.11399485507889</v>
      </c>
      <c r="J250" s="58">
        <v>489.19554947212799</v>
      </c>
      <c r="K250" s="58">
        <v>483.18861411036346</v>
      </c>
      <c r="L250" s="58">
        <v>474.41155047740676</v>
      </c>
      <c r="M250" s="58">
        <v>461.88503436381876</v>
      </c>
      <c r="N250" s="58">
        <v>449.15329676903065</v>
      </c>
      <c r="O250" s="58">
        <v>437.05941340400307</v>
      </c>
      <c r="P250" s="58">
        <v>425.57012752124285</v>
      </c>
      <c r="Q250" s="58">
        <v>414.65391957405683</v>
      </c>
      <c r="R250" s="58">
        <v>404.28091646482352</v>
      </c>
      <c r="S250" s="58">
        <v>394.42280553413622</v>
      </c>
      <c r="T250" s="58">
        <v>385.05275304315973</v>
      </c>
      <c r="U250" s="58">
        <v>376.14532691447624</v>
      </c>
      <c r="V250" s="58">
        <v>367.6764235089563</v>
      </c>
      <c r="W250" s="58">
        <v>359.62319822781575</v>
      </c>
      <c r="X250" s="58">
        <v>351.97980631321246</v>
      </c>
      <c r="Y250" s="58">
        <v>344.70925774414593</v>
      </c>
      <c r="Z250" s="58">
        <v>337.79215243557121</v>
      </c>
      <c r="AA250" s="58">
        <v>331.21010279525979</v>
      </c>
      <c r="AB250" s="58">
        <v>324.94568087479161</v>
      </c>
      <c r="AC250" s="58">
        <v>318.98236827910011</v>
      </c>
      <c r="AD250" s="58">
        <v>313.30450869058132</v>
      </c>
      <c r="AE250" s="58">
        <v>307.8972628712973</v>
      </c>
      <c r="AF250" s="58">
        <v>302.74656601392661</v>
      </c>
      <c r="AG250" s="58">
        <v>297.83908731886271</v>
      </c>
    </row>
    <row r="251" spans="1:33" x14ac:dyDescent="0.3">
      <c r="A251" s="30"/>
      <c r="B251" t="s">
        <v>309</v>
      </c>
      <c r="C251" s="58">
        <v>1227.9881815395636</v>
      </c>
      <c r="D251" s="59">
        <v>1219.1366343879488</v>
      </c>
      <c r="E251" s="60">
        <v>1225.2814599327164</v>
      </c>
      <c r="F251" s="59">
        <v>1222.4138129238506</v>
      </c>
      <c r="G251" s="58">
        <v>1222.3300075694378</v>
      </c>
      <c r="H251" s="58">
        <v>1218.2740050597188</v>
      </c>
      <c r="I251" s="58">
        <v>1213.5814633637119</v>
      </c>
      <c r="J251" s="58">
        <v>1206.1974748688308</v>
      </c>
      <c r="K251" s="58">
        <v>1196.1083554350432</v>
      </c>
      <c r="L251" s="58">
        <v>1183.0008111486952</v>
      </c>
      <c r="M251" s="58">
        <v>1166.0160275929677</v>
      </c>
      <c r="N251" s="58">
        <v>1144.5481048223801</v>
      </c>
      <c r="O251" s="58">
        <v>1117.0897251716942</v>
      </c>
      <c r="P251" s="58">
        <v>1082.7399039244979</v>
      </c>
      <c r="Q251" s="58">
        <v>1039.6034252069187</v>
      </c>
      <c r="R251" s="58">
        <v>993.06033722623681</v>
      </c>
      <c r="S251" s="58">
        <v>964.31790767705775</v>
      </c>
      <c r="T251" s="58">
        <v>946.23278356463572</v>
      </c>
      <c r="U251" s="58">
        <v>934.52905744996167</v>
      </c>
      <c r="V251" s="58">
        <v>926.6472312444813</v>
      </c>
      <c r="W251" s="58">
        <v>921.05522340566404</v>
      </c>
      <c r="X251" s="58">
        <v>916.87715076764562</v>
      </c>
      <c r="Y251" s="58">
        <v>913.52254767707416</v>
      </c>
      <c r="Z251" s="58">
        <v>910.66287889285866</v>
      </c>
      <c r="AA251" s="58">
        <v>908.10147458326401</v>
      </c>
      <c r="AB251" s="58">
        <v>905.72060115479258</v>
      </c>
      <c r="AC251" s="58">
        <v>903.44977720974896</v>
      </c>
      <c r="AD251" s="58">
        <v>901.24680709538688</v>
      </c>
      <c r="AE251" s="58">
        <v>899.08642735737874</v>
      </c>
      <c r="AF251" s="58">
        <v>896.95351036989859</v>
      </c>
      <c r="AG251" s="58">
        <v>894.83899594667935</v>
      </c>
    </row>
    <row r="252" spans="1:33" x14ac:dyDescent="0.3">
      <c r="A252" s="30"/>
      <c r="B252" t="s">
        <v>310</v>
      </c>
      <c r="C252" s="58">
        <v>847.39982198521363</v>
      </c>
      <c r="D252" s="59">
        <v>841.13898028664596</v>
      </c>
      <c r="E252" s="60">
        <v>747.14697391968252</v>
      </c>
      <c r="F252" s="59">
        <v>501.90973576001414</v>
      </c>
      <c r="G252" s="58">
        <v>444.25298714717468</v>
      </c>
      <c r="H252" s="58">
        <v>314.69125019944636</v>
      </c>
      <c r="I252" s="58">
        <v>274.29221196992586</v>
      </c>
      <c r="J252" s="58">
        <v>192.17563783342342</v>
      </c>
      <c r="K252" s="58">
        <v>128.00832348552794</v>
      </c>
      <c r="L252" s="58">
        <v>86.335892103776075</v>
      </c>
      <c r="M252" s="58">
        <v>60.903812333115447</v>
      </c>
      <c r="N252" s="58">
        <v>45.323792753432109</v>
      </c>
      <c r="O252" s="58">
        <v>34.774015086655432</v>
      </c>
      <c r="P252" s="58">
        <v>27.886048275404896</v>
      </c>
      <c r="Q252" s="58">
        <v>23.486285792486171</v>
      </c>
      <c r="R252" s="58">
        <v>20.699356718726303</v>
      </c>
      <c r="S252" s="58">
        <v>18.742080160849369</v>
      </c>
      <c r="T252" s="58">
        <v>17.257011164829244</v>
      </c>
      <c r="U252" s="58">
        <v>15.974454187351185</v>
      </c>
      <c r="V252" s="58">
        <v>14.844153435754466</v>
      </c>
      <c r="W252" s="58">
        <v>13.84590128271237</v>
      </c>
      <c r="X252" s="58">
        <v>12.956303561003274</v>
      </c>
      <c r="Y252" s="58">
        <v>12.166728775770842</v>
      </c>
      <c r="Z252" s="58">
        <v>11.470132733897834</v>
      </c>
      <c r="AA252" s="58">
        <v>10.854781367583591</v>
      </c>
      <c r="AB252" s="58">
        <v>10.327623428014306</v>
      </c>
      <c r="AC252" s="58">
        <v>9.8826039670862933</v>
      </c>
      <c r="AD252" s="58">
        <v>9.4755932390557067</v>
      </c>
      <c r="AE252" s="58">
        <v>9.0957909976202913</v>
      </c>
      <c r="AF252" s="58">
        <v>8.7399233939506651</v>
      </c>
      <c r="AG252" s="58">
        <v>8.404925246652871</v>
      </c>
    </row>
    <row r="253" spans="1:33" x14ac:dyDescent="0.3">
      <c r="A253" s="30" t="s">
        <v>322</v>
      </c>
      <c r="B253" t="s">
        <v>302</v>
      </c>
      <c r="C253" s="58">
        <v>180.7802340215309</v>
      </c>
      <c r="D253" s="59">
        <v>177.49447513775868</v>
      </c>
      <c r="E253" s="60">
        <v>170.94432335025533</v>
      </c>
      <c r="F253" s="59">
        <v>159.34938933622087</v>
      </c>
      <c r="G253" s="58">
        <v>144.84318426752324</v>
      </c>
      <c r="H253" s="58">
        <v>146.77387837282197</v>
      </c>
      <c r="I253" s="58">
        <v>141.19463069936697</v>
      </c>
      <c r="J253" s="58">
        <v>117.3159517258031</v>
      </c>
      <c r="K253" s="58">
        <v>140.14056841789846</v>
      </c>
      <c r="L253" s="58">
        <v>111.16892648619768</v>
      </c>
      <c r="M253" s="58">
        <v>107.07466089392967</v>
      </c>
      <c r="N253" s="58">
        <v>99.484940913595466</v>
      </c>
      <c r="O253" s="58">
        <v>84.541119343100704</v>
      </c>
      <c r="P253" s="58">
        <v>83.959384652336496</v>
      </c>
      <c r="Q253" s="58">
        <v>52.823910951770777</v>
      </c>
      <c r="R253" s="58">
        <v>55.695716934920071</v>
      </c>
      <c r="S253" s="58">
        <v>32.524359792032854</v>
      </c>
      <c r="T253" s="58">
        <v>45.208452657567008</v>
      </c>
      <c r="U253" s="58">
        <v>25.809608087664504</v>
      </c>
      <c r="V253" s="58">
        <v>34.084411884529949</v>
      </c>
      <c r="W253" s="58">
        <v>32.49370547482448</v>
      </c>
      <c r="X253" s="58">
        <v>20.911916876966529</v>
      </c>
      <c r="Y253" s="58">
        <v>8.6984577116850801</v>
      </c>
      <c r="Z253" s="58">
        <v>15.200195593203899</v>
      </c>
      <c r="AA253" s="58">
        <v>19.623752143807849</v>
      </c>
      <c r="AB253" s="58">
        <v>16.925978600697288</v>
      </c>
      <c r="AC253" s="58">
        <v>16.915990702869816</v>
      </c>
      <c r="AD253" s="58">
        <v>12.009785745628053</v>
      </c>
      <c r="AE253" s="58">
        <v>17.333346897617819</v>
      </c>
      <c r="AF253" s="58">
        <v>7.4408533334378912</v>
      </c>
      <c r="AG253" s="58">
        <v>16.968870787736655</v>
      </c>
    </row>
    <row r="254" spans="1:33" x14ac:dyDescent="0.3">
      <c r="A254" s="30"/>
      <c r="B254" t="s">
        <v>306</v>
      </c>
      <c r="C254" s="58">
        <v>268.09073801196331</v>
      </c>
      <c r="D254" s="59">
        <v>264.92537724204249</v>
      </c>
      <c r="E254" s="60">
        <v>263.88939673879753</v>
      </c>
      <c r="F254" s="59">
        <v>261.21664521170976</v>
      </c>
      <c r="G254" s="58">
        <v>250.60839643809587</v>
      </c>
      <c r="H254" s="58">
        <v>237.00494930847529</v>
      </c>
      <c r="I254" s="58">
        <v>174.84732166093352</v>
      </c>
      <c r="J254" s="58">
        <v>82.872405993434541</v>
      </c>
      <c r="K254" s="58">
        <v>150.32507375754565</v>
      </c>
      <c r="L254" s="58">
        <v>137.07419261578301</v>
      </c>
      <c r="M254" s="58">
        <v>104.66124001684649</v>
      </c>
      <c r="N254" s="58">
        <v>48.751089806630183</v>
      </c>
      <c r="O254" s="58">
        <v>63.753177864620241</v>
      </c>
      <c r="P254" s="58">
        <v>143.73423000724995</v>
      </c>
      <c r="Q254" s="58">
        <v>39.65657203456027</v>
      </c>
      <c r="R254" s="58">
        <v>148.29278522759174</v>
      </c>
      <c r="S254" s="58">
        <v>73.075893342528659</v>
      </c>
      <c r="T254" s="58">
        <v>89.390238517141071</v>
      </c>
      <c r="U254" s="58">
        <v>78.984507651456795</v>
      </c>
      <c r="V254" s="58">
        <v>60.839258151637708</v>
      </c>
      <c r="W254" s="58">
        <v>102.82676498483299</v>
      </c>
      <c r="X254" s="58">
        <v>46.434389463879967</v>
      </c>
      <c r="Y254" s="58">
        <v>81.864989577682209</v>
      </c>
      <c r="Z254" s="58">
        <v>50.99081103255822</v>
      </c>
      <c r="AA254" s="58">
        <v>46.902987107142053</v>
      </c>
      <c r="AB254" s="58">
        <v>62.644619195740447</v>
      </c>
      <c r="AC254" s="58">
        <v>82.391912877964273</v>
      </c>
      <c r="AD254" s="58">
        <v>39.457984272221438</v>
      </c>
      <c r="AE254" s="58">
        <v>35.951777909515066</v>
      </c>
      <c r="AF254" s="58">
        <v>55.623112603310254</v>
      </c>
      <c r="AG254" s="58">
        <v>53.723990079555406</v>
      </c>
    </row>
    <row r="255" spans="1:33" x14ac:dyDescent="0.3">
      <c r="A255" s="30"/>
      <c r="B255" t="s">
        <v>307</v>
      </c>
      <c r="C255" s="58">
        <v>106.08478306483272</v>
      </c>
      <c r="D255" s="59">
        <v>105.68863193073021</v>
      </c>
      <c r="E255" s="60">
        <v>104.29628888021996</v>
      </c>
      <c r="F255" s="59">
        <v>103.97101716097225</v>
      </c>
      <c r="G255" s="58">
        <v>100.35263896406875</v>
      </c>
      <c r="H255" s="58">
        <v>96.476176436946133</v>
      </c>
      <c r="I255" s="58">
        <v>91.960143733423124</v>
      </c>
      <c r="J255" s="58">
        <v>86.713060675496777</v>
      </c>
      <c r="K255" s="58">
        <v>80.791980061138517</v>
      </c>
      <c r="L255" s="58">
        <v>74.098973993214571</v>
      </c>
      <c r="M255" s="58">
        <v>66.521945029320293</v>
      </c>
      <c r="N255" s="58">
        <v>57.932575669186846</v>
      </c>
      <c r="O255" s="58">
        <v>48.183981108193542</v>
      </c>
      <c r="P255" s="58">
        <v>37.108022316008537</v>
      </c>
      <c r="Q255" s="58">
        <v>24.512230285301683</v>
      </c>
      <c r="R255" s="58">
        <v>10.176068028407059</v>
      </c>
      <c r="S255" s="58">
        <v>3.8602591806654893</v>
      </c>
      <c r="T255" s="58">
        <v>3.1144546397590256</v>
      </c>
      <c r="U255" s="58">
        <v>2.977094083887645</v>
      </c>
      <c r="V255" s="58">
        <v>2.9083534990929487</v>
      </c>
      <c r="W255" s="58">
        <v>2.8574060277961291</v>
      </c>
      <c r="X255" s="58">
        <v>2.8166224896682786</v>
      </c>
      <c r="Y255" s="58">
        <v>2.7830949515163956</v>
      </c>
      <c r="Z255" s="58">
        <v>2.7552253315572997</v>
      </c>
      <c r="AA255" s="58">
        <v>2.7314189725235503</v>
      </c>
      <c r="AB255" s="58">
        <v>2.7107428754607037</v>
      </c>
      <c r="AC255" s="58">
        <v>2.6947889322042631</v>
      </c>
      <c r="AD255" s="58">
        <v>2.6806235184226255</v>
      </c>
      <c r="AE255" s="58">
        <v>2.6681506978345846</v>
      </c>
      <c r="AF255" s="58">
        <v>2.6560453075566164</v>
      </c>
      <c r="AG255" s="58">
        <v>2.6427315832306784</v>
      </c>
    </row>
    <row r="256" spans="1:33" x14ac:dyDescent="0.3">
      <c r="A256" s="30"/>
      <c r="B256" t="s">
        <v>308</v>
      </c>
      <c r="C256" s="58">
        <v>519.86173863523459</v>
      </c>
      <c r="D256" s="59">
        <v>519.00589167972157</v>
      </c>
      <c r="E256" s="60">
        <v>516.91204198354558</v>
      </c>
      <c r="F256" s="59">
        <v>516.41251775759508</v>
      </c>
      <c r="G256" s="58">
        <v>515.86899328697518</v>
      </c>
      <c r="H256" s="58">
        <v>515.10196600659515</v>
      </c>
      <c r="I256" s="58">
        <v>514.20008376835347</v>
      </c>
      <c r="J256" s="58">
        <v>512.99875050490834</v>
      </c>
      <c r="K256" s="58">
        <v>511.03376285102786</v>
      </c>
      <c r="L256" s="58">
        <v>507.42722981364267</v>
      </c>
      <c r="M256" s="58">
        <v>507.07897770168114</v>
      </c>
      <c r="N256" s="58">
        <v>503.5560302277915</v>
      </c>
      <c r="O256" s="58">
        <v>492.94108117525991</v>
      </c>
      <c r="P256" s="58">
        <v>478.91921038579449</v>
      </c>
      <c r="Q256" s="58">
        <v>465.60185106003809</v>
      </c>
      <c r="R256" s="58">
        <v>452.95213034087436</v>
      </c>
      <c r="S256" s="58">
        <v>440.93510926317504</v>
      </c>
      <c r="T256" s="58">
        <v>429.51768131597407</v>
      </c>
      <c r="U256" s="58">
        <v>418.66847632531255</v>
      </c>
      <c r="V256" s="58">
        <v>408.35776937867291</v>
      </c>
      <c r="W256" s="58">
        <v>398.6475108714157</v>
      </c>
      <c r="X256" s="58">
        <v>389.41673502097842</v>
      </c>
      <c r="Y256" s="58">
        <v>380.64045953169494</v>
      </c>
      <c r="Z256" s="58">
        <v>372.29500705827013</v>
      </c>
      <c r="AA256" s="58">
        <v>364.35793703412668</v>
      </c>
      <c r="AB256" s="58">
        <v>356.80798106108745</v>
      </c>
      <c r="AC256" s="58">
        <v>349.62498167434978</v>
      </c>
      <c r="AD256" s="58">
        <v>342.78983430642512</v>
      </c>
      <c r="AE256" s="58">
        <v>336.28443228292605</v>
      </c>
      <c r="AF256" s="58">
        <v>330.0916146918205</v>
      </c>
      <c r="AG256" s="58">
        <v>324.20965434944532</v>
      </c>
    </row>
    <row r="257" spans="1:33" x14ac:dyDescent="0.3">
      <c r="A257" s="30"/>
      <c r="B257" t="s">
        <v>309</v>
      </c>
      <c r="C257" s="58">
        <v>1226.7356755576527</v>
      </c>
      <c r="D257" s="59">
        <v>1224.7085378640222</v>
      </c>
      <c r="E257" s="60">
        <v>1219.3263611330483</v>
      </c>
      <c r="F257" s="59">
        <v>1218.2638019252383</v>
      </c>
      <c r="G257" s="58">
        <v>1216.8439739683272</v>
      </c>
      <c r="H257" s="58">
        <v>1214.7256690701099</v>
      </c>
      <c r="I257" s="58">
        <v>1212.7113493710879</v>
      </c>
      <c r="J257" s="58">
        <v>1209.945839845017</v>
      </c>
      <c r="K257" s="58">
        <v>1205.7736797777141</v>
      </c>
      <c r="L257" s="58">
        <v>1199.1941651897098</v>
      </c>
      <c r="M257" s="58">
        <v>1198.6317027431026</v>
      </c>
      <c r="N257" s="58">
        <v>1192.1617890744874</v>
      </c>
      <c r="O257" s="58">
        <v>1175.1055069298111</v>
      </c>
      <c r="P257" s="58">
        <v>1152.6521566539964</v>
      </c>
      <c r="Q257" s="58">
        <v>1124.9672315917815</v>
      </c>
      <c r="R257" s="58">
        <v>1091.6774904182837</v>
      </c>
      <c r="S257" s="58">
        <v>1051.1022832358917</v>
      </c>
      <c r="T257" s="58">
        <v>1001.0314131488385</v>
      </c>
      <c r="U257" s="58">
        <v>967.60516851434772</v>
      </c>
      <c r="V257" s="58">
        <v>946.64091033496095</v>
      </c>
      <c r="W257" s="58">
        <v>933.34809330111955</v>
      </c>
      <c r="X257" s="58">
        <v>924.51843997669948</v>
      </c>
      <c r="Y257" s="58">
        <v>918.36244806998911</v>
      </c>
      <c r="Z257" s="58">
        <v>913.80894370578392</v>
      </c>
      <c r="AA257" s="58">
        <v>910.2167335227183</v>
      </c>
      <c r="AB257" s="58">
        <v>907.20200398382224</v>
      </c>
      <c r="AC257" s="58">
        <v>904.53500521891931</v>
      </c>
      <c r="AD257" s="58">
        <v>902.07820753936471</v>
      </c>
      <c r="AE257" s="58">
        <v>899.74928286634861</v>
      </c>
      <c r="AF257" s="58">
        <v>897.49894597615821</v>
      </c>
      <c r="AG257" s="58">
        <v>895.33792318664314</v>
      </c>
    </row>
    <row r="258" spans="1:33" x14ac:dyDescent="0.3">
      <c r="A258" s="30"/>
      <c r="B258" t="s">
        <v>310</v>
      </c>
      <c r="C258" s="58">
        <v>858.95966072903968</v>
      </c>
      <c r="D258" s="59">
        <v>856.032579064169</v>
      </c>
      <c r="E258" s="60">
        <v>889.0225463807725</v>
      </c>
      <c r="F258" s="59">
        <v>890.784488011897</v>
      </c>
      <c r="G258" s="58">
        <v>803.27848657834011</v>
      </c>
      <c r="H258" s="58">
        <v>697.52599920494367</v>
      </c>
      <c r="I258" s="58">
        <v>569.84448909558012</v>
      </c>
      <c r="J258" s="58">
        <v>415.80502416812271</v>
      </c>
      <c r="K258" s="58">
        <v>229.54065305842957</v>
      </c>
      <c r="L258" s="58">
        <v>85.951999725627317</v>
      </c>
      <c r="M258" s="58">
        <v>49.735601564736434</v>
      </c>
      <c r="N258" s="58">
        <v>33.254537697417575</v>
      </c>
      <c r="O258" s="58">
        <v>20.388520794924464</v>
      </c>
      <c r="P258" s="58">
        <v>13.377077893726218</v>
      </c>
      <c r="Q258" s="58">
        <v>9.8525842547564633</v>
      </c>
      <c r="R258" s="58">
        <v>8.0151133005651509</v>
      </c>
      <c r="S258" s="58">
        <v>6.9492298436098032</v>
      </c>
      <c r="T258" s="58">
        <v>6.3391685467248999</v>
      </c>
      <c r="U258" s="58">
        <v>5.9324641686763044</v>
      </c>
      <c r="V258" s="58">
        <v>5.6562087681195798</v>
      </c>
      <c r="W258" s="58">
        <v>5.4535939352300673</v>
      </c>
      <c r="X258" s="58">
        <v>5.308379550068504</v>
      </c>
      <c r="Y258" s="58">
        <v>5.2119996332051288</v>
      </c>
      <c r="Z258" s="58">
        <v>5.1590113994070403</v>
      </c>
      <c r="AA258" s="58">
        <v>5.1322167507444583</v>
      </c>
      <c r="AB258" s="58">
        <v>5.1155666329510678</v>
      </c>
      <c r="AC258" s="58">
        <v>5.1068233202025395</v>
      </c>
      <c r="AD258" s="58">
        <v>5.0967737022968098</v>
      </c>
      <c r="AE258" s="58">
        <v>5.0790637427040242</v>
      </c>
      <c r="AF258" s="58">
        <v>5.0552749214873538</v>
      </c>
      <c r="AG258" s="58">
        <v>5.0242394549902096</v>
      </c>
    </row>
    <row r="259" spans="1:33" x14ac:dyDescent="0.3">
      <c r="A259" s="30" t="s">
        <v>323</v>
      </c>
      <c r="B259" t="s">
        <v>302</v>
      </c>
      <c r="C259" s="58">
        <v>175.51127892983811</v>
      </c>
      <c r="D259" s="59">
        <v>166.32657847464395</v>
      </c>
      <c r="E259" s="60">
        <v>154.87658687987849</v>
      </c>
      <c r="F259" s="59">
        <v>148.38548068068772</v>
      </c>
      <c r="G259" s="58">
        <v>139.4100747039829</v>
      </c>
      <c r="H259" s="58">
        <v>143.57220896200434</v>
      </c>
      <c r="I259" s="58">
        <v>138.31531423575652</v>
      </c>
      <c r="J259" s="58">
        <v>115.32230919564466</v>
      </c>
      <c r="K259" s="58">
        <v>134.94213042308525</v>
      </c>
      <c r="L259" s="58">
        <v>112.06068082462201</v>
      </c>
      <c r="M259" s="58">
        <v>99.131259937425753</v>
      </c>
      <c r="N259" s="58">
        <v>76.135302197648528</v>
      </c>
      <c r="O259" s="58">
        <v>61.141304618800262</v>
      </c>
      <c r="P259" s="58">
        <v>71.628959533073129</v>
      </c>
      <c r="Q259" s="58">
        <v>41.782943368856245</v>
      </c>
      <c r="R259" s="58">
        <v>46.673789525563969</v>
      </c>
      <c r="S259" s="58">
        <v>24.910386437536602</v>
      </c>
      <c r="T259" s="58">
        <v>38.752008776818208</v>
      </c>
      <c r="U259" s="58">
        <v>20.672891136625644</v>
      </c>
      <c r="V259" s="58">
        <v>29.77044086208743</v>
      </c>
      <c r="W259" s="58">
        <v>28.628301574562531</v>
      </c>
      <c r="X259" s="58">
        <v>17.345659076300965</v>
      </c>
      <c r="Y259" s="58">
        <v>5.6802177342350344</v>
      </c>
      <c r="Z259" s="58">
        <v>15.534052159642039</v>
      </c>
      <c r="AA259" s="58">
        <v>18.917535831647648</v>
      </c>
      <c r="AB259" s="58">
        <v>15.973677041040965</v>
      </c>
      <c r="AC259" s="58">
        <v>16.16649039207816</v>
      </c>
      <c r="AD259" s="58">
        <v>11.441151742166511</v>
      </c>
      <c r="AE259" s="58">
        <v>17.030251548387429</v>
      </c>
      <c r="AF259" s="58">
        <v>6.9500772448674084</v>
      </c>
      <c r="AG259" s="58">
        <v>16.63360744390436</v>
      </c>
    </row>
    <row r="260" spans="1:33" x14ac:dyDescent="0.3">
      <c r="B260" t="s">
        <v>306</v>
      </c>
      <c r="C260" s="58">
        <v>255.85499689076295</v>
      </c>
      <c r="D260" s="59">
        <v>251.02430736544349</v>
      </c>
      <c r="E260" s="60">
        <v>247.75097106112636</v>
      </c>
      <c r="F260" s="59">
        <v>244.4808406301658</v>
      </c>
      <c r="G260" s="58">
        <v>240.1175512479831</v>
      </c>
      <c r="H260" s="58">
        <v>218.34183836481591</v>
      </c>
      <c r="I260" s="58">
        <v>191.91407814732182</v>
      </c>
      <c r="J260" s="58">
        <v>154.80159754768465</v>
      </c>
      <c r="K260" s="58">
        <v>183.80716026924244</v>
      </c>
      <c r="L260" s="58">
        <v>156.58845825585337</v>
      </c>
      <c r="M260" s="58">
        <v>124.16464900609131</v>
      </c>
      <c r="N260" s="58">
        <v>28.661293430896787</v>
      </c>
      <c r="O260" s="58">
        <v>42.617845953757673</v>
      </c>
      <c r="P260" s="58">
        <v>132.97394537152118</v>
      </c>
      <c r="Q260" s="58">
        <v>33.033405793909772</v>
      </c>
      <c r="R260" s="58">
        <v>140.9279720322979</v>
      </c>
      <c r="S260" s="58">
        <v>70.311340032635016</v>
      </c>
      <c r="T260" s="58">
        <v>86.26217599462359</v>
      </c>
      <c r="U260" s="58">
        <v>76.712385787538935</v>
      </c>
      <c r="V260" s="58">
        <v>59.59051822607492</v>
      </c>
      <c r="W260" s="58">
        <v>99.443048565819481</v>
      </c>
      <c r="X260" s="58">
        <v>46.532717106530875</v>
      </c>
      <c r="Y260" s="58">
        <v>79.615456263306143</v>
      </c>
      <c r="Z260" s="58">
        <v>50.939197940323439</v>
      </c>
      <c r="AA260" s="58">
        <v>46.481038994762031</v>
      </c>
      <c r="AB260" s="58">
        <v>61.306773637078905</v>
      </c>
      <c r="AC260" s="58">
        <v>80.26686950058631</v>
      </c>
      <c r="AD260" s="58">
        <v>39.440198330544163</v>
      </c>
      <c r="AE260" s="58">
        <v>35.458978210282758</v>
      </c>
      <c r="AF260" s="58">
        <v>54.136462445092768</v>
      </c>
      <c r="AG260" s="58">
        <v>52.350329613075644</v>
      </c>
    </row>
    <row r="261" spans="1:33" x14ac:dyDescent="0.3">
      <c r="B261" t="s">
        <v>307</v>
      </c>
      <c r="C261" s="58">
        <v>97.618663823810664</v>
      </c>
      <c r="D261" s="59">
        <v>95.373109913371067</v>
      </c>
      <c r="E261" s="60">
        <v>93.394716488763322</v>
      </c>
      <c r="F261" s="59">
        <v>92.847448566211639</v>
      </c>
      <c r="G261" s="58">
        <v>93.510285170952955</v>
      </c>
      <c r="H261" s="58">
        <v>90.962200839717283</v>
      </c>
      <c r="I261" s="58">
        <v>87.368670588676792</v>
      </c>
      <c r="J261" s="58">
        <v>82.756247845216151</v>
      </c>
      <c r="K261" s="58">
        <v>77.539008423819041</v>
      </c>
      <c r="L261" s="58">
        <v>71.68573106174685</v>
      </c>
      <c r="M261" s="58">
        <v>65.104894594164989</v>
      </c>
      <c r="N261" s="58">
        <v>57.720506971761196</v>
      </c>
      <c r="O261" s="58">
        <v>49.376688682292297</v>
      </c>
      <c r="P261" s="58">
        <v>39.935371914628057</v>
      </c>
      <c r="Q261" s="58">
        <v>29.238708168874659</v>
      </c>
      <c r="R261" s="58">
        <v>17.106174823335795</v>
      </c>
      <c r="S261" s="58">
        <v>7.0191914552688779</v>
      </c>
      <c r="T261" s="58">
        <v>4.6241256588992528</v>
      </c>
      <c r="U261" s="58">
        <v>3.854857320339911</v>
      </c>
      <c r="V261" s="58">
        <v>3.5237691113903447</v>
      </c>
      <c r="W261" s="58">
        <v>3.3395207755266587</v>
      </c>
      <c r="X261" s="58">
        <v>3.2153984856504585</v>
      </c>
      <c r="Y261" s="58">
        <v>3.1173778981505165</v>
      </c>
      <c r="Z261" s="58">
        <v>3.0364031187354739</v>
      </c>
      <c r="AA261" s="58">
        <v>2.9684496613119689</v>
      </c>
      <c r="AB261" s="58">
        <v>2.9117136205105401</v>
      </c>
      <c r="AC261" s="58">
        <v>2.8650880205816827</v>
      </c>
      <c r="AD261" s="58">
        <v>2.8229628248322558</v>
      </c>
      <c r="AE261" s="58">
        <v>2.784326746824243</v>
      </c>
      <c r="AF261" s="58">
        <v>2.7483811019069608</v>
      </c>
      <c r="AG261" s="58">
        <v>2.7143753849357868</v>
      </c>
    </row>
    <row r="262" spans="1:33" x14ac:dyDescent="0.3">
      <c r="B262" t="s">
        <v>308</v>
      </c>
      <c r="C262" s="58">
        <v>507.65913875421984</v>
      </c>
      <c r="D262" s="59">
        <v>508.91054224190566</v>
      </c>
      <c r="E262" s="60">
        <v>503.31872519977105</v>
      </c>
      <c r="F262" s="59">
        <v>502.393044135281</v>
      </c>
      <c r="G262" s="58">
        <v>503.55307102060516</v>
      </c>
      <c r="H262" s="58">
        <v>502.14850665317886</v>
      </c>
      <c r="I262" s="58">
        <v>500.33420939227955</v>
      </c>
      <c r="J262" s="58">
        <v>497.3461467135441</v>
      </c>
      <c r="K262" s="58">
        <v>492.7232389786713</v>
      </c>
      <c r="L262" s="58">
        <v>485.7166478275833</v>
      </c>
      <c r="M262" s="58">
        <v>477.36016434280845</v>
      </c>
      <c r="N262" s="58">
        <v>467.78166396400701</v>
      </c>
      <c r="O262" s="58">
        <v>456.19419139268166</v>
      </c>
      <c r="P262" s="58">
        <v>443.83770787856855</v>
      </c>
      <c r="Q262" s="58">
        <v>432.09930724496837</v>
      </c>
      <c r="R262" s="58">
        <v>420.94671956450748</v>
      </c>
      <c r="S262" s="58">
        <v>410.34936322458009</v>
      </c>
      <c r="T262" s="58">
        <v>400.27825658871501</v>
      </c>
      <c r="U262" s="58">
        <v>390.70593428014047</v>
      </c>
      <c r="V262" s="58">
        <v>381.60636784569397</v>
      </c>
      <c r="W262" s="58">
        <v>372.98574785057684</v>
      </c>
      <c r="X262" s="58">
        <v>364.79881025442171</v>
      </c>
      <c r="Y262" s="58">
        <v>357.0126766736862</v>
      </c>
      <c r="Z262" s="58">
        <v>349.60648242091537</v>
      </c>
      <c r="AA262" s="58">
        <v>342.56045210055527</v>
      </c>
      <c r="AB262" s="58">
        <v>335.85584273268438</v>
      </c>
      <c r="AC262" s="58">
        <v>329.47488984647902</v>
      </c>
      <c r="AD262" s="58">
        <v>323.40075638835071</v>
      </c>
      <c r="AE262" s="58">
        <v>317.61748429779374</v>
      </c>
      <c r="AF262" s="58">
        <v>312.10994861164932</v>
      </c>
      <c r="AG262" s="58">
        <v>306.86879179424187</v>
      </c>
    </row>
    <row r="263" spans="1:33" x14ac:dyDescent="0.3">
      <c r="B263" t="s">
        <v>309</v>
      </c>
      <c r="C263" s="58">
        <v>1227.6156948156504</v>
      </c>
      <c r="D263" s="59">
        <v>1222.3139890417256</v>
      </c>
      <c r="E263" s="60">
        <v>1223.2423387329211</v>
      </c>
      <c r="F263" s="59">
        <v>1220.992782695582</v>
      </c>
      <c r="G263" s="58">
        <v>1220.4515018056982</v>
      </c>
      <c r="H263" s="58">
        <v>1217.0589979903466</v>
      </c>
      <c r="I263" s="58">
        <v>1213.2835223977791</v>
      </c>
      <c r="J263" s="58">
        <v>1207.4809750666675</v>
      </c>
      <c r="K263" s="58">
        <v>1199.4179172799511</v>
      </c>
      <c r="L263" s="58">
        <v>1188.545674908582</v>
      </c>
      <c r="M263" s="58">
        <v>1177.1841571037639</v>
      </c>
      <c r="N263" s="58">
        <v>1160.8517928425099</v>
      </c>
      <c r="O263" s="58">
        <v>1136.9552579672666</v>
      </c>
      <c r="P263" s="58">
        <v>1106.6789789024178</v>
      </c>
      <c r="Q263" s="58">
        <v>1068.8333596127609</v>
      </c>
      <c r="R263" s="58">
        <v>1026.8284298309447</v>
      </c>
      <c r="S263" s="58">
        <v>994.03426771845488</v>
      </c>
      <c r="T263" s="58">
        <v>964.99671193323184</v>
      </c>
      <c r="U263" s="58">
        <v>945.8548475916698</v>
      </c>
      <c r="V263" s="58">
        <v>933.4933871634355</v>
      </c>
      <c r="W263" s="58">
        <v>925.26449892793551</v>
      </c>
      <c r="X263" s="58">
        <v>919.49365056792055</v>
      </c>
      <c r="Y263" s="58">
        <v>915.17980708251707</v>
      </c>
      <c r="Z263" s="58">
        <v>911.74014186896989</v>
      </c>
      <c r="AA263" s="58">
        <v>908.82577311996306</v>
      </c>
      <c r="AB263" s="58">
        <v>906.22785720808918</v>
      </c>
      <c r="AC263" s="58">
        <v>903.82137665999392</v>
      </c>
      <c r="AD263" s="58">
        <v>901.53149192226647</v>
      </c>
      <c r="AE263" s="58">
        <v>899.31339969926773</v>
      </c>
      <c r="AF263" s="58">
        <v>897.1402762566222</v>
      </c>
      <c r="AG263" s="58">
        <v>895.00983662395276</v>
      </c>
    </row>
    <row r="264" spans="1:33" x14ac:dyDescent="0.3">
      <c r="B264" t="s">
        <v>310</v>
      </c>
      <c r="C264" s="58">
        <v>849.62286789748794</v>
      </c>
      <c r="D264" s="59">
        <v>842.60469953141808</v>
      </c>
      <c r="E264" s="60">
        <v>766.97939320492878</v>
      </c>
      <c r="F264" s="59">
        <v>556.26953147622703</v>
      </c>
      <c r="G264" s="58">
        <v>494.44023302254629</v>
      </c>
      <c r="H264" s="58">
        <v>368.20672948550424</v>
      </c>
      <c r="I264" s="58">
        <v>315.60670028519121</v>
      </c>
      <c r="J264" s="58">
        <v>223.43621128773273</v>
      </c>
      <c r="K264" s="58">
        <v>142.20126520317174</v>
      </c>
      <c r="L264" s="58">
        <v>86.282228781247852</v>
      </c>
      <c r="M264" s="58">
        <v>59.342637038578822</v>
      </c>
      <c r="N264" s="58">
        <v>43.636662808655281</v>
      </c>
      <c r="O264" s="58">
        <v>32.763104050526429</v>
      </c>
      <c r="P264" s="58">
        <v>25.857876836057308</v>
      </c>
      <c r="Q264" s="58">
        <v>21.580465920779094</v>
      </c>
      <c r="R264" s="58">
        <v>18.92625914159343</v>
      </c>
      <c r="S264" s="58">
        <v>17.093588119530644</v>
      </c>
      <c r="T264" s="58">
        <v>15.730834186393015</v>
      </c>
      <c r="U264" s="58">
        <v>14.570710378224081</v>
      </c>
      <c r="V264" s="58">
        <v>13.559794417092869</v>
      </c>
      <c r="W264" s="58">
        <v>12.672762346962392</v>
      </c>
      <c r="X264" s="58">
        <v>11.887220046375278</v>
      </c>
      <c r="Y264" s="58">
        <v>11.194545178707209</v>
      </c>
      <c r="Z264" s="58">
        <v>10.587917407506735</v>
      </c>
      <c r="AA264" s="58">
        <v>10.054838862335238</v>
      </c>
      <c r="AB264" s="58">
        <v>9.5990434906430551</v>
      </c>
      <c r="AC264" s="58">
        <v>9.2150099439549376</v>
      </c>
      <c r="AD264" s="58">
        <v>8.8634893826906715</v>
      </c>
      <c r="AE264" s="58">
        <v>8.5343030847110875</v>
      </c>
      <c r="AF264" s="58">
        <v>8.224855915053439</v>
      </c>
      <c r="AG264" s="58">
        <v>7.9323479246454704</v>
      </c>
    </row>
    <row r="266" spans="1:33" x14ac:dyDescent="0.3">
      <c r="A266" s="8" t="s">
        <v>324</v>
      </c>
      <c r="B266" s="8"/>
      <c r="C266" s="8"/>
      <c r="D266" s="9"/>
      <c r="E266" s="10"/>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row>
    <row r="267" spans="1:33" x14ac:dyDescent="0.3">
      <c r="B267" t="s">
        <v>302</v>
      </c>
      <c r="C267" s="58">
        <v>3354.95</v>
      </c>
      <c r="D267" s="59">
        <v>3409.6819999999998</v>
      </c>
      <c r="E267" s="60">
        <v>3465.9719999999998</v>
      </c>
      <c r="F267" s="59">
        <v>3563.29371047419</v>
      </c>
      <c r="G267" s="58">
        <v>3590.5207979358897</v>
      </c>
      <c r="H267" s="58">
        <v>3625.9608574901981</v>
      </c>
      <c r="I267" s="58">
        <v>3658.8296234347299</v>
      </c>
      <c r="J267" s="58">
        <v>3687.0362643561225</v>
      </c>
      <c r="K267" s="58">
        <v>3706.3795792587657</v>
      </c>
      <c r="L267" s="58">
        <v>3730.9944238344751</v>
      </c>
      <c r="M267" s="58">
        <v>3755.5023485632514</v>
      </c>
      <c r="N267" s="58">
        <v>3782.0228874054997</v>
      </c>
      <c r="O267" s="58">
        <v>3799.9696082140472</v>
      </c>
      <c r="P267" s="58">
        <v>3814.5964213597199</v>
      </c>
      <c r="Q267" s="58">
        <v>3837.4708597492026</v>
      </c>
      <c r="R267" s="58">
        <v>3857.2268193142318</v>
      </c>
      <c r="S267" s="58">
        <v>3875.3184349337071</v>
      </c>
      <c r="T267" s="58">
        <v>3890.2898151670115</v>
      </c>
      <c r="U267" s="58">
        <v>3903.8376520240204</v>
      </c>
      <c r="V267" s="58">
        <v>3929.6959177597078</v>
      </c>
      <c r="W267" s="58">
        <v>3956.0881857231175</v>
      </c>
      <c r="X267" s="58">
        <v>3983.2440576773761</v>
      </c>
      <c r="Y267" s="58">
        <v>4000.8010552584883</v>
      </c>
      <c r="Z267" s="58">
        <v>4012.8512410242911</v>
      </c>
      <c r="AA267" s="58">
        <v>4007.0021501919587</v>
      </c>
      <c r="AB267" s="58">
        <v>4014.5252027285887</v>
      </c>
      <c r="AC267" s="58">
        <v>4033.6608837805456</v>
      </c>
      <c r="AD267" s="58">
        <v>4061.3148097416556</v>
      </c>
      <c r="AE267" s="58">
        <v>4105.3635181385416</v>
      </c>
      <c r="AF267" s="58">
        <v>4116.8336036707051</v>
      </c>
      <c r="AG267" s="58">
        <v>4128.3300950807961</v>
      </c>
    </row>
    <row r="268" spans="1:33" x14ac:dyDescent="0.3">
      <c r="B268" t="s">
        <v>306</v>
      </c>
      <c r="C268" s="58">
        <v>681.94499999999994</v>
      </c>
      <c r="D268" s="59">
        <v>716.024</v>
      </c>
      <c r="E268" s="60">
        <v>745.976</v>
      </c>
      <c r="F268" s="59">
        <v>779.55160246418211</v>
      </c>
      <c r="G268" s="58">
        <v>801.35578597127892</v>
      </c>
      <c r="H268" s="58">
        <v>818.41938592318945</v>
      </c>
      <c r="I268" s="58">
        <v>831.97386417488519</v>
      </c>
      <c r="J268" s="58">
        <v>842.63457984166337</v>
      </c>
      <c r="K268" s="58">
        <v>850.62098161254778</v>
      </c>
      <c r="L268" s="58">
        <v>859.70266917658057</v>
      </c>
      <c r="M268" s="58">
        <v>867.81236648936795</v>
      </c>
      <c r="N268" s="58">
        <v>874.96924873839873</v>
      </c>
      <c r="O268" s="58">
        <v>880.40817891947768</v>
      </c>
      <c r="P268" s="58">
        <v>884.17691706661617</v>
      </c>
      <c r="Q268" s="58">
        <v>888.15680094755589</v>
      </c>
      <c r="R268" s="58">
        <v>891.79627859656534</v>
      </c>
      <c r="S268" s="58">
        <v>894.79556652244742</v>
      </c>
      <c r="T268" s="58">
        <v>896.80051208768293</v>
      </c>
      <c r="U268" s="58">
        <v>898.47557559733218</v>
      </c>
      <c r="V268" s="58">
        <v>900.24477847859771</v>
      </c>
      <c r="W268" s="58">
        <v>903.52223400637399</v>
      </c>
      <c r="X268" s="58">
        <v>907.02314252069073</v>
      </c>
      <c r="Y268" s="58">
        <v>909.56977017082738</v>
      </c>
      <c r="Z268" s="58">
        <v>911.09396993366806</v>
      </c>
      <c r="AA268" s="58">
        <v>913.52466380921157</v>
      </c>
      <c r="AB268" s="58">
        <v>915.74411143426391</v>
      </c>
      <c r="AC268" s="58">
        <v>918.33541347084565</v>
      </c>
      <c r="AD268" s="58">
        <v>920.97118709621645</v>
      </c>
      <c r="AE268" s="58">
        <v>923.38062960683169</v>
      </c>
      <c r="AF268" s="58">
        <v>925.23984481617208</v>
      </c>
      <c r="AG268" s="58">
        <v>926.89952479965359</v>
      </c>
    </row>
    <row r="269" spans="1:33" x14ac:dyDescent="0.3">
      <c r="B269" t="s">
        <v>307</v>
      </c>
      <c r="C269" s="58">
        <v>187.398</v>
      </c>
      <c r="D269" s="59">
        <v>193.88400000000001</v>
      </c>
      <c r="E269" s="60">
        <v>199.21899999999999</v>
      </c>
      <c r="F269" s="59">
        <v>195.20928633335498</v>
      </c>
      <c r="G269" s="58">
        <v>195.72232057332542</v>
      </c>
      <c r="H269" s="58">
        <v>195.93443239006959</v>
      </c>
      <c r="I269" s="58">
        <v>195.99377980843968</v>
      </c>
      <c r="J269" s="58">
        <v>195.87666975264318</v>
      </c>
      <c r="K269" s="58">
        <v>195.54106051895531</v>
      </c>
      <c r="L269" s="58">
        <v>195.36781342078712</v>
      </c>
      <c r="M269" s="58">
        <v>195.09051564623567</v>
      </c>
      <c r="N269" s="58">
        <v>194.69711093774552</v>
      </c>
      <c r="O269" s="58">
        <v>194.21226698760131</v>
      </c>
      <c r="P269" s="58">
        <v>193.42843531016834</v>
      </c>
      <c r="Q269" s="58">
        <v>193.08535037880071</v>
      </c>
      <c r="R269" s="58">
        <v>192.78022487659936</v>
      </c>
      <c r="S269" s="58">
        <v>192.45596116071238</v>
      </c>
      <c r="T269" s="58">
        <v>192.08486469682387</v>
      </c>
      <c r="U269" s="58">
        <v>191.74141393108587</v>
      </c>
      <c r="V269" s="58">
        <v>191.31670751341849</v>
      </c>
      <c r="W269" s="58">
        <v>191.03744583706091</v>
      </c>
      <c r="X269" s="58">
        <v>190.73095401671921</v>
      </c>
      <c r="Y269" s="58">
        <v>190.39684711448672</v>
      </c>
      <c r="Z269" s="58">
        <v>190.0378883885945</v>
      </c>
      <c r="AA269" s="58">
        <v>190.31624522467098</v>
      </c>
      <c r="AB269" s="58">
        <v>190.61136602559267</v>
      </c>
      <c r="AC269" s="58">
        <v>190.97277317622166</v>
      </c>
      <c r="AD269" s="58">
        <v>191.33322022164097</v>
      </c>
      <c r="AE269" s="58">
        <v>191.73019198296419</v>
      </c>
      <c r="AF269" s="58">
        <v>191.91156217247016</v>
      </c>
      <c r="AG269" s="58">
        <v>192.12484449429655</v>
      </c>
    </row>
    <row r="270" spans="1:33" x14ac:dyDescent="0.3">
      <c r="B270" t="s">
        <v>308</v>
      </c>
      <c r="C270" s="58">
        <v>82.36699999999999</v>
      </c>
      <c r="D270" s="59">
        <v>85.135999999999996</v>
      </c>
      <c r="E270" s="60">
        <v>88.187000000000012</v>
      </c>
      <c r="F270" s="59">
        <v>89.530839550146354</v>
      </c>
      <c r="G270" s="58">
        <v>90.965292643941922</v>
      </c>
      <c r="H270" s="58">
        <v>92.278771206872122</v>
      </c>
      <c r="I270" s="58">
        <v>93.291193717430275</v>
      </c>
      <c r="J270" s="58">
        <v>93.813150664535982</v>
      </c>
      <c r="K270" s="58">
        <v>93.978149249682502</v>
      </c>
      <c r="L270" s="58">
        <v>94.116729056035069</v>
      </c>
      <c r="M270" s="58">
        <v>94.23811133321162</v>
      </c>
      <c r="N270" s="58">
        <v>94.377562640915286</v>
      </c>
      <c r="O270" s="58">
        <v>94.425096363410745</v>
      </c>
      <c r="P270" s="58">
        <v>94.380192790439324</v>
      </c>
      <c r="Q270" s="58">
        <v>93.981279178137328</v>
      </c>
      <c r="R270" s="58">
        <v>93.574559289180016</v>
      </c>
      <c r="S270" s="58">
        <v>93.135530178559947</v>
      </c>
      <c r="T270" s="58">
        <v>92.670477395522497</v>
      </c>
      <c r="U270" s="58">
        <v>92.21147691150756</v>
      </c>
      <c r="V270" s="58">
        <v>91.72863954321231</v>
      </c>
      <c r="W270" s="58">
        <v>91.272050649769582</v>
      </c>
      <c r="X270" s="58">
        <v>90.812022146428802</v>
      </c>
      <c r="Y270" s="58">
        <v>90.309558566309533</v>
      </c>
      <c r="Z270" s="58">
        <v>89.771415168515489</v>
      </c>
      <c r="AA270" s="58">
        <v>89.301185968161619</v>
      </c>
      <c r="AB270" s="58">
        <v>88.82538885644064</v>
      </c>
      <c r="AC270" s="58">
        <v>88.379860321616661</v>
      </c>
      <c r="AD270" s="58">
        <v>87.948256422757922</v>
      </c>
      <c r="AE270" s="58">
        <v>87.521644582467189</v>
      </c>
      <c r="AF270" s="58">
        <v>87.092950817568124</v>
      </c>
      <c r="AG270" s="58">
        <v>86.662401015274924</v>
      </c>
    </row>
    <row r="271" spans="1:33" x14ac:dyDescent="0.3">
      <c r="B271" t="s">
        <v>325</v>
      </c>
      <c r="C271" s="58">
        <v>73.953000000000003</v>
      </c>
      <c r="D271" s="59">
        <v>75.781999999999996</v>
      </c>
      <c r="E271" s="60">
        <v>78.22399999999999</v>
      </c>
      <c r="F271" s="59">
        <v>79.973665945161983</v>
      </c>
      <c r="G271" s="58">
        <v>81.67421127745547</v>
      </c>
      <c r="H271" s="58">
        <v>83.162723690855145</v>
      </c>
      <c r="I271" s="58">
        <v>84.287152538852169</v>
      </c>
      <c r="J271" s="58">
        <v>84.884243284057732</v>
      </c>
      <c r="K271" s="58">
        <v>85.089392252765037</v>
      </c>
      <c r="L271" s="58">
        <v>85.22193676865156</v>
      </c>
      <c r="M271" s="58">
        <v>85.302244435874101</v>
      </c>
      <c r="N271" s="58">
        <v>85.373109671820231</v>
      </c>
      <c r="O271" s="58">
        <v>85.340716117184442</v>
      </c>
      <c r="P271" s="58">
        <v>85.211078785819893</v>
      </c>
      <c r="Q271" s="58">
        <v>84.749991702867703</v>
      </c>
      <c r="R271" s="58">
        <v>84.280380436487107</v>
      </c>
      <c r="S271" s="58">
        <v>83.78259317453174</v>
      </c>
      <c r="T271" s="58">
        <v>83.264603822348448</v>
      </c>
      <c r="U271" s="58">
        <v>82.756773434583366</v>
      </c>
      <c r="V271" s="58">
        <v>82.233306984261773</v>
      </c>
      <c r="W271" s="58">
        <v>81.740080226503892</v>
      </c>
      <c r="X271" s="58">
        <v>81.250207419081633</v>
      </c>
      <c r="Y271" s="58">
        <v>80.728666584325978</v>
      </c>
      <c r="Z271" s="58">
        <v>80.181620607286547</v>
      </c>
      <c r="AA271" s="58">
        <v>79.701864114919402</v>
      </c>
      <c r="AB271" s="58">
        <v>79.22299134876242</v>
      </c>
      <c r="AC271" s="58">
        <v>78.776729792684449</v>
      </c>
      <c r="AD271" s="58">
        <v>78.348041587048243</v>
      </c>
      <c r="AE271" s="58">
        <v>77.928473895037015</v>
      </c>
      <c r="AF271" s="58">
        <v>77.511324061553708</v>
      </c>
      <c r="AG271" s="58">
        <v>77.096435088763386</v>
      </c>
    </row>
    <row r="272" spans="1:33" x14ac:dyDescent="0.3">
      <c r="B272" t="s">
        <v>310</v>
      </c>
      <c r="C272" s="58">
        <v>10.952</v>
      </c>
      <c r="D272" s="59">
        <v>11.099</v>
      </c>
      <c r="E272" s="60">
        <v>11.327</v>
      </c>
      <c r="F272" s="59">
        <v>12.3316139586359</v>
      </c>
      <c r="G272" s="58">
        <v>12.692068986201354</v>
      </c>
      <c r="H272" s="58">
        <v>12.990673450744033</v>
      </c>
      <c r="I272" s="58">
        <v>13.250057820679057</v>
      </c>
      <c r="J272" s="58">
        <v>13.458950012088911</v>
      </c>
      <c r="K272" s="58">
        <v>13.624171413627971</v>
      </c>
      <c r="L272" s="58">
        <v>13.763928094993577</v>
      </c>
      <c r="M272" s="58">
        <v>13.895232826328851</v>
      </c>
      <c r="N272" s="58">
        <v>14.013646532683325</v>
      </c>
      <c r="O272" s="58">
        <v>14.122566109356754</v>
      </c>
      <c r="P272" s="58">
        <v>14.217043684301643</v>
      </c>
      <c r="Q272" s="58">
        <v>14.303425118640209</v>
      </c>
      <c r="R272" s="58">
        <v>14.395552073273793</v>
      </c>
      <c r="S272" s="58">
        <v>14.49000653943351</v>
      </c>
      <c r="T272" s="58">
        <v>14.585568155071829</v>
      </c>
      <c r="U272" s="58">
        <v>14.688163380009499</v>
      </c>
      <c r="V272" s="58">
        <v>14.781520640226542</v>
      </c>
      <c r="W272" s="58">
        <v>14.884512908577166</v>
      </c>
      <c r="X272" s="58">
        <v>14.992572453914377</v>
      </c>
      <c r="Y272" s="58">
        <v>15.105752307479008</v>
      </c>
      <c r="Z272" s="58">
        <v>15.215803965875695</v>
      </c>
      <c r="AA272" s="58">
        <v>15.317004180404904</v>
      </c>
      <c r="AB272" s="58">
        <v>15.418882599797531</v>
      </c>
      <c r="AC272" s="58">
        <v>15.534422866597497</v>
      </c>
      <c r="AD272" s="58">
        <v>15.658196153468188</v>
      </c>
      <c r="AE272" s="58">
        <v>15.784485284280729</v>
      </c>
      <c r="AF272" s="58">
        <v>15.89731327360686</v>
      </c>
      <c r="AG272" s="58">
        <v>16.012256248472955</v>
      </c>
    </row>
    <row r="273" spans="1:34" x14ac:dyDescent="0.3">
      <c r="B273" t="s">
        <v>123</v>
      </c>
      <c r="C273" s="58">
        <v>4391.5650000000005</v>
      </c>
      <c r="D273" s="59">
        <v>4491.6070000000009</v>
      </c>
      <c r="E273" s="60">
        <v>4588.9049999999997</v>
      </c>
      <c r="F273" s="59">
        <v>4719.8907187256709</v>
      </c>
      <c r="G273" s="58">
        <v>4772.9304773880931</v>
      </c>
      <c r="H273" s="58">
        <v>4828.7468441519286</v>
      </c>
      <c r="I273" s="58">
        <v>4877.6256714950159</v>
      </c>
      <c r="J273" s="58">
        <v>4917.7038579111122</v>
      </c>
      <c r="K273" s="58">
        <v>4945.2333343063437</v>
      </c>
      <c r="L273" s="58">
        <v>4979.167500351522</v>
      </c>
      <c r="M273" s="58">
        <v>5011.8408192942688</v>
      </c>
      <c r="N273" s="58">
        <v>5045.4535659270623</v>
      </c>
      <c r="O273" s="58">
        <v>5068.4784327110783</v>
      </c>
      <c r="P273" s="58">
        <v>5086.0100889970654</v>
      </c>
      <c r="Q273" s="58">
        <v>5111.7477070752038</v>
      </c>
      <c r="R273" s="58">
        <v>5134.0538145863366</v>
      </c>
      <c r="S273" s="58">
        <v>5153.978092509391</v>
      </c>
      <c r="T273" s="58">
        <v>5169.695841324462</v>
      </c>
      <c r="U273" s="58">
        <v>5183.7110552785389</v>
      </c>
      <c r="V273" s="58">
        <v>5210.0008709194244</v>
      </c>
      <c r="W273" s="58">
        <v>5238.5445093514036</v>
      </c>
      <c r="X273" s="58">
        <v>5268.0529562342099</v>
      </c>
      <c r="Y273" s="58">
        <v>5286.9116500019172</v>
      </c>
      <c r="Z273" s="58">
        <v>5299.1519390882313</v>
      </c>
      <c r="AA273" s="58">
        <v>5295.1631134893278</v>
      </c>
      <c r="AB273" s="58">
        <v>5304.347942993445</v>
      </c>
      <c r="AC273" s="58">
        <v>5325.6600834085111</v>
      </c>
      <c r="AD273" s="58">
        <v>5355.573711222788</v>
      </c>
      <c r="AE273" s="58">
        <v>5401.7089434901227</v>
      </c>
      <c r="AF273" s="58">
        <v>5414.4865988120755</v>
      </c>
      <c r="AG273" s="58">
        <v>5427.1255567272574</v>
      </c>
    </row>
    <row r="275" spans="1:34" x14ac:dyDescent="0.3">
      <c r="A275" s="8" t="s">
        <v>326</v>
      </c>
      <c r="B275" s="8"/>
      <c r="C275" s="8"/>
      <c r="D275" s="9"/>
      <c r="E275" s="10"/>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row>
    <row r="276" spans="1:34" x14ac:dyDescent="0.3">
      <c r="B276" t="s">
        <v>302</v>
      </c>
      <c r="C276" s="58">
        <v>193.93170310215081</v>
      </c>
      <c r="D276" s="59">
        <v>212.52747294840691</v>
      </c>
      <c r="E276" s="60">
        <v>212.07483225790156</v>
      </c>
      <c r="F276" s="59">
        <v>244.94052673904727</v>
      </c>
      <c r="G276" s="58">
        <v>205.85034923257896</v>
      </c>
      <c r="H276" s="58">
        <v>212.47979556227276</v>
      </c>
      <c r="I276" s="58">
        <v>212.73648357961437</v>
      </c>
      <c r="J276" s="58">
        <v>211.53676305616497</v>
      </c>
      <c r="K276" s="58">
        <v>207.43737797158391</v>
      </c>
      <c r="L276" s="58">
        <v>211.79158222838694</v>
      </c>
      <c r="M276" s="58">
        <v>213.02984930174051</v>
      </c>
      <c r="N276" s="58">
        <v>215.60057178797985</v>
      </c>
      <c r="O276" s="58">
        <v>211.59451765808936</v>
      </c>
      <c r="P276" s="58">
        <v>210.45059542376762</v>
      </c>
      <c r="Q276" s="58">
        <v>216.43349969861922</v>
      </c>
      <c r="R276" s="58">
        <v>215.67815139855188</v>
      </c>
      <c r="S276" s="58">
        <v>215.67541425079608</v>
      </c>
      <c r="T276" s="58">
        <v>214.66523767968275</v>
      </c>
      <c r="U276" s="58">
        <v>214.5607128924693</v>
      </c>
      <c r="V276" s="58">
        <v>223.05135311416632</v>
      </c>
      <c r="W276" s="58">
        <v>224.76021513892613</v>
      </c>
      <c r="X276" s="58">
        <v>226.64235961649825</v>
      </c>
      <c r="Y276" s="58">
        <v>222.02285890365224</v>
      </c>
      <c r="Z276" s="58">
        <v>219.47760243798334</v>
      </c>
      <c r="AA276" s="58">
        <v>208.81647444195102</v>
      </c>
      <c r="AB276" s="58">
        <v>216.94843914201101</v>
      </c>
      <c r="AC276" s="58">
        <v>224.67893352072613</v>
      </c>
      <c r="AD276" s="58">
        <v>231.07187488961998</v>
      </c>
      <c r="AE276" s="58">
        <v>242.88939391067237</v>
      </c>
      <c r="AF276" s="58">
        <v>224.65819932036663</v>
      </c>
      <c r="AG276" s="58">
        <v>225.28333554524173</v>
      </c>
    </row>
    <row r="277" spans="1:34" x14ac:dyDescent="0.3">
      <c r="B277" t="s">
        <v>306</v>
      </c>
      <c r="C277" s="58">
        <v>46.789493750903006</v>
      </c>
      <c r="D277" s="59">
        <v>55.869951716507188</v>
      </c>
      <c r="E277" s="60">
        <v>51.875961265148646</v>
      </c>
      <c r="F277" s="59">
        <v>57.625259289948097</v>
      </c>
      <c r="G277" s="58">
        <v>47.889939126701684</v>
      </c>
      <c r="H277" s="58">
        <v>44.263640433945433</v>
      </c>
      <c r="I277" s="58">
        <v>41.61216024771273</v>
      </c>
      <c r="J277" s="58">
        <v>39.407277937118096</v>
      </c>
      <c r="K277" s="58">
        <v>37.303303260726402</v>
      </c>
      <c r="L277" s="58">
        <v>38.603928094579302</v>
      </c>
      <c r="M277" s="58">
        <v>38.024251222618105</v>
      </c>
      <c r="N277" s="58">
        <v>37.427838380161965</v>
      </c>
      <c r="O277" s="58">
        <v>36.08723006645036</v>
      </c>
      <c r="P277" s="58">
        <v>34.729917062459464</v>
      </c>
      <c r="Q277" s="58">
        <v>35.059855906172061</v>
      </c>
      <c r="R277" s="58">
        <v>34.885246829732218</v>
      </c>
      <c r="S277" s="58">
        <v>34.420228634636516</v>
      </c>
      <c r="T277" s="58">
        <v>33.603673769982407</v>
      </c>
      <c r="U277" s="58">
        <v>33.368659399075085</v>
      </c>
      <c r="V277" s="58">
        <v>33.515576894248298</v>
      </c>
      <c r="W277" s="58">
        <v>34.978675926489544</v>
      </c>
      <c r="X277" s="58">
        <v>35.302583784582332</v>
      </c>
      <c r="Y277" s="58">
        <v>34.541045418984893</v>
      </c>
      <c r="Z277" s="58">
        <v>33.682332036229624</v>
      </c>
      <c r="AA277" s="58">
        <v>34.5780639066272</v>
      </c>
      <c r="AB277" s="58">
        <v>34.468316982210887</v>
      </c>
      <c r="AC277" s="58">
        <v>34.892403629292197</v>
      </c>
      <c r="AD277" s="58">
        <v>35.025767303042862</v>
      </c>
      <c r="AE277" s="58">
        <v>34.909302996977686</v>
      </c>
      <c r="AF277" s="58">
        <v>34.484097240482498</v>
      </c>
      <c r="AG277" s="58">
        <v>34.364916186630815</v>
      </c>
    </row>
    <row r="278" spans="1:34" x14ac:dyDescent="0.3">
      <c r="B278" t="s">
        <v>307</v>
      </c>
      <c r="C278" s="58">
        <v>12.078818900771001</v>
      </c>
      <c r="D278" s="59">
        <v>14.7975907023564</v>
      </c>
      <c r="E278" s="60">
        <v>14.012421361054226</v>
      </c>
      <c r="F278" s="59">
        <v>7.7197424422965941</v>
      </c>
      <c r="G278" s="58">
        <v>10.818671513963745</v>
      </c>
      <c r="H278" s="58">
        <v>10.62568305552713</v>
      </c>
      <c r="I278" s="58">
        <v>10.525120967668398</v>
      </c>
      <c r="J278" s="58">
        <v>10.399009974878487</v>
      </c>
      <c r="K278" s="58">
        <v>10.232635808612329</v>
      </c>
      <c r="L278" s="58">
        <v>10.33361033729698</v>
      </c>
      <c r="M278" s="58">
        <v>10.248084629621655</v>
      </c>
      <c r="N278" s="58">
        <v>10.148147672272396</v>
      </c>
      <c r="O278" s="58">
        <v>10.060061226785363</v>
      </c>
      <c r="P278" s="58">
        <v>9.8150003529346499</v>
      </c>
      <c r="Q278" s="58">
        <v>10.095923802820703</v>
      </c>
      <c r="R278" s="58">
        <v>10.105346443218101</v>
      </c>
      <c r="S278" s="58">
        <v>10.074967810757107</v>
      </c>
      <c r="T278" s="58">
        <v>10.023271224044308</v>
      </c>
      <c r="U278" s="58">
        <v>10.023635363474607</v>
      </c>
      <c r="V278" s="58">
        <v>9.9456882579781727</v>
      </c>
      <c r="W278" s="58">
        <v>10.029491294243021</v>
      </c>
      <c r="X278" s="58">
        <v>9.994570017274226</v>
      </c>
      <c r="Y278" s="58">
        <v>9.9579070551486115</v>
      </c>
      <c r="Z278" s="58">
        <v>9.9217884899721209</v>
      </c>
      <c r="AA278" s="58">
        <v>10.36951473810686</v>
      </c>
      <c r="AB278" s="58">
        <v>10.396718833431962</v>
      </c>
      <c r="AC278" s="58">
        <v>10.461107108642002</v>
      </c>
      <c r="AD278" s="58">
        <v>10.479776398768381</v>
      </c>
      <c r="AE278" s="58">
        <v>10.525859743855356</v>
      </c>
      <c r="AF278" s="58">
        <v>10.38916538381317</v>
      </c>
      <c r="AG278" s="58">
        <v>10.422269854297976</v>
      </c>
    </row>
    <row r="279" spans="1:34" x14ac:dyDescent="0.3">
      <c r="B279" t="s">
        <v>308</v>
      </c>
      <c r="C279" s="58">
        <v>3.6931833139709234</v>
      </c>
      <c r="D279" s="59">
        <v>4.779597229561622</v>
      </c>
      <c r="E279" s="60">
        <v>5.062236173283603</v>
      </c>
      <c r="F279" s="59">
        <v>3.8320695009348067</v>
      </c>
      <c r="G279" s="58">
        <v>3.9460487441231793</v>
      </c>
      <c r="H279" s="58">
        <v>3.895233973080098</v>
      </c>
      <c r="I279" s="58">
        <v>3.6979450480317348</v>
      </c>
      <c r="J279" s="58">
        <v>3.3411382063171002</v>
      </c>
      <c r="K279" s="58">
        <v>3.0747102763847338</v>
      </c>
      <c r="L279" s="58">
        <v>3.0589588109067782</v>
      </c>
      <c r="M279" s="58">
        <v>3.0496838626842062</v>
      </c>
      <c r="N279" s="58">
        <v>3.0678102964906517</v>
      </c>
      <c r="O279" s="58">
        <v>2.9993629182989285</v>
      </c>
      <c r="P279" s="58">
        <v>2.9276182055965858</v>
      </c>
      <c r="Q279" s="58">
        <v>2.6457307085179651</v>
      </c>
      <c r="R279" s="58">
        <v>2.6270227711438374</v>
      </c>
      <c r="S279" s="58">
        <v>2.5886563863689731</v>
      </c>
      <c r="T279" s="58">
        <v>2.5542556802141765</v>
      </c>
      <c r="U279" s="58">
        <v>2.544451412263558</v>
      </c>
      <c r="V279" s="58">
        <v>2.5111563091239373</v>
      </c>
      <c r="W279" s="58">
        <v>2.5167949123791349</v>
      </c>
      <c r="X279" s="58">
        <v>2.4997360281667462</v>
      </c>
      <c r="Y279" s="58">
        <v>2.451673531271283</v>
      </c>
      <c r="Z279" s="58">
        <v>2.4076309767947373</v>
      </c>
      <c r="AA279" s="58">
        <v>2.4445445982876648</v>
      </c>
      <c r="AB279" s="58">
        <v>2.4253712757847077</v>
      </c>
      <c r="AC279" s="58">
        <v>2.4344159720663168</v>
      </c>
      <c r="AD279" s="58">
        <v>2.4314617865859498</v>
      </c>
      <c r="AE279" s="58">
        <v>2.4218675659348579</v>
      </c>
      <c r="AF279" s="58">
        <v>2.4068254306935226</v>
      </c>
      <c r="AG279" s="58">
        <v>2.3918969051495487</v>
      </c>
    </row>
    <row r="280" spans="1:34" x14ac:dyDescent="0.3">
      <c r="B280" t="s">
        <v>325</v>
      </c>
      <c r="C280" s="58">
        <v>3.5428760067355354</v>
      </c>
      <c r="D280" s="59">
        <v>3.2064342997110749</v>
      </c>
      <c r="E280" s="60">
        <v>3.7100429630831897</v>
      </c>
      <c r="F280" s="59">
        <v>3.2446568602494801</v>
      </c>
      <c r="G280" s="58">
        <v>3.2474788020782519</v>
      </c>
      <c r="H280" s="58">
        <v>3.1203443059551672</v>
      </c>
      <c r="I280" s="58">
        <v>2.8679614824020847</v>
      </c>
      <c r="J280" s="58">
        <v>2.4778535411493618</v>
      </c>
      <c r="K280" s="58">
        <v>2.1822264228457646</v>
      </c>
      <c r="L280" s="58">
        <v>2.1297142897823074</v>
      </c>
      <c r="M280" s="58">
        <v>2.0915749062556266</v>
      </c>
      <c r="N280" s="58">
        <v>2.0860222186373649</v>
      </c>
      <c r="O280" s="58">
        <v>2.0060801013725387</v>
      </c>
      <c r="P280" s="58">
        <v>1.9284348119557753</v>
      </c>
      <c r="Q280" s="58">
        <v>1.663327666520074</v>
      </c>
      <c r="R280" s="58">
        <v>1.6456122186040547</v>
      </c>
      <c r="S280" s="58">
        <v>1.6121584949809309</v>
      </c>
      <c r="T280" s="58">
        <v>1.584337612975566</v>
      </c>
      <c r="U280" s="58">
        <v>1.5800371140213398</v>
      </c>
      <c r="V280" s="58">
        <v>1.5555867227990476</v>
      </c>
      <c r="W280" s="58">
        <v>1.5670302503039575</v>
      </c>
      <c r="X280" s="58">
        <v>1.5579396924428317</v>
      </c>
      <c r="Y280" s="58">
        <v>1.521243058769874</v>
      </c>
      <c r="Z280" s="58">
        <v>1.4886644682561014</v>
      </c>
      <c r="AA280" s="58">
        <v>1.5288356213026342</v>
      </c>
      <c r="AB280" s="58">
        <v>1.5181129559472937</v>
      </c>
      <c r="AC280" s="58">
        <v>1.5324928543176548</v>
      </c>
      <c r="AD280" s="58">
        <v>1.5357612303413894</v>
      </c>
      <c r="AE280" s="58">
        <v>1.5327657442249054</v>
      </c>
      <c r="AF280" s="58">
        <v>1.5246887353316407</v>
      </c>
      <c r="AG280" s="58">
        <v>1.5165451754713812</v>
      </c>
    </row>
    <row r="281" spans="1:34" x14ac:dyDescent="0.3">
      <c r="B281" t="s">
        <v>310</v>
      </c>
      <c r="C281" s="58">
        <v>0.2338463674224894</v>
      </c>
      <c r="D281" s="59">
        <v>0.37675785669704781</v>
      </c>
      <c r="E281" s="60">
        <v>0.4319020532785095</v>
      </c>
      <c r="F281" s="59">
        <v>1.1441267890325231</v>
      </c>
      <c r="G281" s="58">
        <v>0.59633240553763855</v>
      </c>
      <c r="H281" s="58">
        <v>0.54967842865339156</v>
      </c>
      <c r="I281" s="58">
        <v>0.52167152983000165</v>
      </c>
      <c r="J281" s="58">
        <v>0.48279996236770145</v>
      </c>
      <c r="K281" s="58">
        <v>0.44883200517568345</v>
      </c>
      <c r="L281" s="58">
        <v>0.43000256892097516</v>
      </c>
      <c r="M281" s="58">
        <v>0.4256648809020373</v>
      </c>
      <c r="N281" s="58">
        <v>0.41720602009612445</v>
      </c>
      <c r="O281" s="58">
        <v>0.41146492238163029</v>
      </c>
      <c r="P281" s="58">
        <v>0.40112863861719661</v>
      </c>
      <c r="Q281" s="58">
        <v>0.39608655588878561</v>
      </c>
      <c r="R281" s="58">
        <v>0.40311920884719765</v>
      </c>
      <c r="S281" s="58">
        <v>0.40725451963798792</v>
      </c>
      <c r="T281" s="58">
        <v>0.41036158390371308</v>
      </c>
      <c r="U281" s="58">
        <v>0.41874155519511913</v>
      </c>
      <c r="V281" s="58">
        <v>0.41287113894679817</v>
      </c>
      <c r="W281" s="58">
        <v>0.42350506082468053</v>
      </c>
      <c r="X281" s="58">
        <v>0.43031111488865509</v>
      </c>
      <c r="Y281" s="58">
        <v>0.43727821995605054</v>
      </c>
      <c r="Z281" s="58">
        <v>0.43705642227553937</v>
      </c>
      <c r="AA281" s="58">
        <v>0.43169616008902412</v>
      </c>
      <c r="AB281" s="58">
        <v>0.43457526886111103</v>
      </c>
      <c r="AC281" s="58">
        <v>0.44896688020011816</v>
      </c>
      <c r="AD281" s="58">
        <v>0.45885877389648083</v>
      </c>
      <c r="AE281" s="58">
        <v>0.46387338092678493</v>
      </c>
      <c r="AF281" s="58">
        <v>0.4547967449752533</v>
      </c>
      <c r="AG281" s="58">
        <v>0.45920994919562697</v>
      </c>
    </row>
    <row r="282" spans="1:34" x14ac:dyDescent="0.3">
      <c r="B282" t="s">
        <v>123</v>
      </c>
      <c r="C282" s="58">
        <v>260.26992144195373</v>
      </c>
      <c r="D282" s="59">
        <v>291.55780475324019</v>
      </c>
      <c r="E282" s="60">
        <v>287.16739607374979</v>
      </c>
      <c r="F282" s="59">
        <v>318.50638162150875</v>
      </c>
      <c r="G282" s="58">
        <v>272.34881982498342</v>
      </c>
      <c r="H282" s="58">
        <v>274.93437575943398</v>
      </c>
      <c r="I282" s="58">
        <v>271.96134285525932</v>
      </c>
      <c r="J282" s="58">
        <v>267.64484267799577</v>
      </c>
      <c r="K282" s="58">
        <v>260.67908574532885</v>
      </c>
      <c r="L282" s="58">
        <v>266.34779632987335</v>
      </c>
      <c r="M282" s="58">
        <v>266.86910880382214</v>
      </c>
      <c r="N282" s="58">
        <v>268.74759637563835</v>
      </c>
      <c r="O282" s="58">
        <v>263.1587168933782</v>
      </c>
      <c r="P282" s="58">
        <v>260.25269449533124</v>
      </c>
      <c r="Q282" s="58">
        <v>266.29442433853876</v>
      </c>
      <c r="R282" s="58">
        <v>265.34449887009731</v>
      </c>
      <c r="S282" s="58">
        <v>264.77868009717764</v>
      </c>
      <c r="T282" s="58">
        <v>262.8411375508029</v>
      </c>
      <c r="U282" s="58">
        <v>262.4962377364991</v>
      </c>
      <c r="V282" s="58">
        <v>270.99223243726254</v>
      </c>
      <c r="W282" s="58">
        <v>274.27571258316641</v>
      </c>
      <c r="X282" s="58">
        <v>276.42750025385305</v>
      </c>
      <c r="Y282" s="58">
        <v>270.93200618778297</v>
      </c>
      <c r="Z282" s="58">
        <v>267.41507483151145</v>
      </c>
      <c r="AA282" s="58">
        <v>258.16912946636438</v>
      </c>
      <c r="AB282" s="58">
        <v>266.19153445824696</v>
      </c>
      <c r="AC282" s="58">
        <v>274.44831996524442</v>
      </c>
      <c r="AD282" s="58">
        <v>281.00350038225503</v>
      </c>
      <c r="AE282" s="58">
        <v>292.74306334259194</v>
      </c>
      <c r="AF282" s="58">
        <v>273.91777285566269</v>
      </c>
      <c r="AG282" s="58">
        <v>274.43817361598707</v>
      </c>
    </row>
    <row r="285" spans="1:34" s="11" customFormat="1" ht="19.5" customHeight="1" x14ac:dyDescent="0.35">
      <c r="A285" s="12" t="s">
        <v>327</v>
      </c>
      <c r="B285" s="13"/>
      <c r="E285" s="14"/>
    </row>
    <row r="287" spans="1:34" x14ac:dyDescent="0.3">
      <c r="A287" s="8" t="s">
        <v>328</v>
      </c>
      <c r="B287" s="8"/>
      <c r="C287" s="8">
        <v>2020</v>
      </c>
      <c r="D287" s="9">
        <v>2021</v>
      </c>
      <c r="E287" s="10">
        <v>2022</v>
      </c>
      <c r="F287" s="8">
        <v>2023</v>
      </c>
      <c r="G287" s="8">
        <v>2024</v>
      </c>
      <c r="H287" s="8">
        <v>2025</v>
      </c>
      <c r="I287" s="8">
        <v>2026</v>
      </c>
      <c r="J287" s="8">
        <v>2027</v>
      </c>
      <c r="K287" s="8">
        <v>2028</v>
      </c>
      <c r="L287" s="8">
        <v>2029</v>
      </c>
      <c r="M287" s="8">
        <v>2030</v>
      </c>
      <c r="N287" s="8">
        <v>2031</v>
      </c>
      <c r="O287" s="8">
        <v>2032</v>
      </c>
      <c r="P287" s="8">
        <v>2033</v>
      </c>
      <c r="Q287" s="8">
        <v>2034</v>
      </c>
      <c r="R287" s="8">
        <v>2035</v>
      </c>
      <c r="S287" s="8">
        <v>2036</v>
      </c>
      <c r="T287" s="8">
        <v>2037</v>
      </c>
      <c r="U287" s="8">
        <v>2038</v>
      </c>
      <c r="V287" s="8">
        <v>2039</v>
      </c>
      <c r="W287" s="8">
        <v>2040</v>
      </c>
      <c r="X287" s="8">
        <v>2041</v>
      </c>
      <c r="Y287" s="8">
        <v>2042</v>
      </c>
      <c r="Z287" s="8">
        <v>2043</v>
      </c>
      <c r="AA287" s="8">
        <v>2044</v>
      </c>
      <c r="AB287" s="8">
        <v>2045</v>
      </c>
      <c r="AC287" s="8">
        <v>2046</v>
      </c>
      <c r="AD287" s="8">
        <v>2047</v>
      </c>
      <c r="AE287" s="8">
        <v>2048</v>
      </c>
      <c r="AF287" s="8">
        <v>2049</v>
      </c>
      <c r="AG287" s="8">
        <v>2050</v>
      </c>
    </row>
    <row r="288" spans="1:34" x14ac:dyDescent="0.3">
      <c r="A288" t="s">
        <v>158</v>
      </c>
      <c r="B288" t="s">
        <v>123</v>
      </c>
      <c r="C288" s="28">
        <v>21713.130009633169</v>
      </c>
      <c r="D288" s="31">
        <v>21542.242017403707</v>
      </c>
      <c r="E288" s="29">
        <v>21462.145482953547</v>
      </c>
      <c r="F288" s="31">
        <v>21197.371037332487</v>
      </c>
      <c r="G288" s="28">
        <v>20514.141895209454</v>
      </c>
      <c r="H288" s="28">
        <v>20211.655764493029</v>
      </c>
      <c r="I288" s="28">
        <v>20300.34506764563</v>
      </c>
      <c r="J288" s="28">
        <v>20461.624153333585</v>
      </c>
      <c r="K288" s="28">
        <v>20689.385574487169</v>
      </c>
      <c r="L288" s="28">
        <v>20548.904165590357</v>
      </c>
      <c r="M288" s="28">
        <v>20517.360498570059</v>
      </c>
      <c r="N288" s="28">
        <v>19427.955512481127</v>
      </c>
      <c r="O288" s="28">
        <v>18341.36699862545</v>
      </c>
      <c r="P288" s="28">
        <v>17166.702031662124</v>
      </c>
      <c r="Q288" s="28">
        <v>16659.282993404177</v>
      </c>
      <c r="R288" s="28">
        <v>16039.156176872499</v>
      </c>
      <c r="S288" s="28">
        <v>15837.994959634601</v>
      </c>
      <c r="T288" s="28">
        <v>15636.089118242788</v>
      </c>
      <c r="U288" s="28">
        <v>15460.493673370011</v>
      </c>
      <c r="V288" s="28">
        <v>15229.689907078451</v>
      </c>
      <c r="W288" s="28">
        <v>15049.424151881418</v>
      </c>
      <c r="X288" s="28">
        <v>14975.563705689341</v>
      </c>
      <c r="Y288" s="28">
        <v>14900.198579541106</v>
      </c>
      <c r="Z288" s="28">
        <v>14823.522039954603</v>
      </c>
      <c r="AA288" s="28">
        <v>14850.185944178222</v>
      </c>
      <c r="AB288" s="28">
        <v>14770.889964991946</v>
      </c>
      <c r="AC288" s="28">
        <v>14715.028684080893</v>
      </c>
      <c r="AD288" s="28">
        <v>14710.613064681844</v>
      </c>
      <c r="AE288" s="28">
        <v>14757.904272400154</v>
      </c>
      <c r="AF288" s="28">
        <v>14698.663534707406</v>
      </c>
      <c r="AG288" s="28">
        <v>14638.208130768</v>
      </c>
      <c r="AH288" s="7"/>
    </row>
    <row r="289" spans="1:34" x14ac:dyDescent="0.3">
      <c r="B289" t="s">
        <v>329</v>
      </c>
      <c r="C289" s="28">
        <v>15875.056279181597</v>
      </c>
      <c r="D289" s="31">
        <v>15841.439999052163</v>
      </c>
      <c r="E289" s="29">
        <v>15833.16</v>
      </c>
      <c r="F289" s="31">
        <v>15599.7039259338</v>
      </c>
      <c r="G289" s="28">
        <v>14946.89951271264</v>
      </c>
      <c r="H289" s="28">
        <v>14715.004578814374</v>
      </c>
      <c r="I289" s="28">
        <v>14790.205189465485</v>
      </c>
      <c r="J289" s="28">
        <v>14922.776339561562</v>
      </c>
      <c r="K289" s="28">
        <v>15119.912913626129</v>
      </c>
      <c r="L289" s="28">
        <v>15020.367743581308</v>
      </c>
      <c r="M289" s="28">
        <v>14976.220939871042</v>
      </c>
      <c r="N289" s="28">
        <v>13995.030929100614</v>
      </c>
      <c r="O289" s="28">
        <v>13043.240253495009</v>
      </c>
      <c r="P289" s="28">
        <v>12096.149282109391</v>
      </c>
      <c r="Q289" s="28">
        <v>11574.021506564537</v>
      </c>
      <c r="R289" s="28">
        <v>10988.97468896423</v>
      </c>
      <c r="S289" s="28">
        <v>10760.525787299646</v>
      </c>
      <c r="T289" s="28">
        <v>10538.613857412112</v>
      </c>
      <c r="U289" s="28">
        <v>10333.171289304913</v>
      </c>
      <c r="V289" s="28">
        <v>10097.629256488808</v>
      </c>
      <c r="W289" s="28">
        <v>9888.7296098900515</v>
      </c>
      <c r="X289" s="28">
        <v>9836.1636992127933</v>
      </c>
      <c r="Y289" s="28">
        <v>9782.9681076319303</v>
      </c>
      <c r="Z289" s="28">
        <v>9729.141143586774</v>
      </c>
      <c r="AA289" s="28">
        <v>9729.5676643912593</v>
      </c>
      <c r="AB289" s="28">
        <v>9674.5451600194137</v>
      </c>
      <c r="AC289" s="28">
        <v>9643.7133928534895</v>
      </c>
      <c r="AD289" s="28">
        <v>9639.7534035325134</v>
      </c>
      <c r="AE289" s="28">
        <v>9662.9145009981039</v>
      </c>
      <c r="AF289" s="28">
        <v>9630.2965765221597</v>
      </c>
      <c r="AG289" s="28">
        <v>9596.7150241384315</v>
      </c>
      <c r="AH289" s="7"/>
    </row>
    <row r="290" spans="1:34" x14ac:dyDescent="0.3">
      <c r="B290" t="s">
        <v>330</v>
      </c>
      <c r="C290" s="28">
        <v>1616.2353830552174</v>
      </c>
      <c r="D290" s="31">
        <v>1612.6810238612081</v>
      </c>
      <c r="E290" s="29">
        <v>1611.5354225512938</v>
      </c>
      <c r="F290" s="31">
        <v>1588.5224718144757</v>
      </c>
      <c r="G290" s="28">
        <v>1524.3298063322859</v>
      </c>
      <c r="H290" s="28">
        <v>1499.999090881864</v>
      </c>
      <c r="I290" s="28">
        <v>1507.8870375232232</v>
      </c>
      <c r="J290" s="28">
        <v>1522.0099462179242</v>
      </c>
      <c r="K290" s="28">
        <v>1530.5605896915044</v>
      </c>
      <c r="L290" s="28">
        <v>1522.5869890811325</v>
      </c>
      <c r="M290" s="28">
        <v>1532.6640257256481</v>
      </c>
      <c r="N290" s="28">
        <v>1493.9524161292302</v>
      </c>
      <c r="O290" s="28">
        <v>1437.7608236109622</v>
      </c>
      <c r="P290" s="28">
        <v>1396.8052559055861</v>
      </c>
      <c r="Q290" s="28">
        <v>1396.4287207285392</v>
      </c>
      <c r="R290" s="28">
        <v>1388.2342828036167</v>
      </c>
      <c r="S290" s="28">
        <v>1395.999128459815</v>
      </c>
      <c r="T290" s="28">
        <v>1398.5475779040657</v>
      </c>
      <c r="U290" s="28">
        <v>1403.3037826603625</v>
      </c>
      <c r="V290" s="28">
        <v>1404.0664264688808</v>
      </c>
      <c r="W290" s="28">
        <v>1408.5279738819634</v>
      </c>
      <c r="X290" s="28">
        <v>1405.2528157485142</v>
      </c>
      <c r="Y290" s="28">
        <v>1401.7604631314171</v>
      </c>
      <c r="Z290" s="28">
        <v>1398.1442618078565</v>
      </c>
      <c r="AA290" s="28">
        <v>1402.2186158075026</v>
      </c>
      <c r="AB290" s="28">
        <v>1398.4816498110124</v>
      </c>
      <c r="AC290" s="28">
        <v>1394.5425287155533</v>
      </c>
      <c r="AD290" s="28">
        <v>1394.4795064519769</v>
      </c>
      <c r="AE290" s="28">
        <v>1398.236166797242</v>
      </c>
      <c r="AF290" s="28">
        <v>1394.1072394812629</v>
      </c>
      <c r="AG290" s="28">
        <v>1389.6732509964158</v>
      </c>
      <c r="AH290" s="7"/>
    </row>
    <row r="291" spans="1:34" x14ac:dyDescent="0.3">
      <c r="B291" t="s">
        <v>331</v>
      </c>
      <c r="C291" s="28">
        <v>2475.9797648158051</v>
      </c>
      <c r="D291" s="31">
        <v>2476.6881176145803</v>
      </c>
      <c r="E291" s="29">
        <v>2565.656455081843</v>
      </c>
      <c r="F291" s="31">
        <v>2487.1184722034354</v>
      </c>
      <c r="G291" s="28">
        <v>2384.8153796422462</v>
      </c>
      <c r="H291" s="28">
        <v>2350.2439062565022</v>
      </c>
      <c r="I291" s="28">
        <v>2361.4065013836189</v>
      </c>
      <c r="J291" s="28">
        <v>2380.1415438244521</v>
      </c>
      <c r="K291" s="28">
        <v>2409.8750838818364</v>
      </c>
      <c r="L291" s="28">
        <v>2394.132856990138</v>
      </c>
      <c r="M291" s="28">
        <v>2406.5518139270584</v>
      </c>
      <c r="N291" s="28">
        <v>2346.8891958091895</v>
      </c>
      <c r="O291" s="28">
        <v>2277.9391714869416</v>
      </c>
      <c r="P291" s="28">
        <v>2214.0076742173555</v>
      </c>
      <c r="Q291" s="28">
        <v>2214.5361733887071</v>
      </c>
      <c r="R291" s="28">
        <v>2202.6910165866529</v>
      </c>
      <c r="S291" s="28">
        <v>2208.5666675151851</v>
      </c>
      <c r="T291" s="28">
        <v>2209.2981381875434</v>
      </c>
      <c r="U291" s="28">
        <v>2213.7802435691556</v>
      </c>
      <c r="V291" s="28">
        <v>2212.138214793295</v>
      </c>
      <c r="W291" s="28">
        <v>2216.5168120322337</v>
      </c>
      <c r="X291" s="28">
        <v>2208.4097119475005</v>
      </c>
      <c r="Y291" s="28">
        <v>2200.178477169035</v>
      </c>
      <c r="Z291" s="28">
        <v>2191.7994304708641</v>
      </c>
      <c r="AA291" s="28">
        <v>2195.6914790782153</v>
      </c>
      <c r="AB291" s="28">
        <v>2187.0184130548087</v>
      </c>
      <c r="AC291" s="28">
        <v>2178.258957916978</v>
      </c>
      <c r="AD291" s="28">
        <v>2175.5931242538027</v>
      </c>
      <c r="AE291" s="28">
        <v>2179.1058188580555</v>
      </c>
      <c r="AF291" s="28">
        <v>2169.9725909135973</v>
      </c>
      <c r="AG291" s="28">
        <v>2161.4316154181133</v>
      </c>
      <c r="AH291" s="7"/>
    </row>
    <row r="292" spans="1:34" x14ac:dyDescent="0.3">
      <c r="B292" t="s">
        <v>332</v>
      </c>
      <c r="C292" s="28">
        <v>1107.5030559412014</v>
      </c>
      <c r="D292" s="31">
        <v>1001.72125872221</v>
      </c>
      <c r="E292" s="29">
        <v>893.78519845993742</v>
      </c>
      <c r="F292" s="31">
        <v>876.32260636623403</v>
      </c>
      <c r="G292" s="28">
        <v>1004.8081208855476</v>
      </c>
      <c r="H292" s="28">
        <v>995.71598223926935</v>
      </c>
      <c r="I292" s="28">
        <v>990.48915933055969</v>
      </c>
      <c r="J292" s="28">
        <v>986.33655575247133</v>
      </c>
      <c r="K292" s="28">
        <v>979.99691931823145</v>
      </c>
      <c r="L292" s="28">
        <v>966.63539261551955</v>
      </c>
      <c r="M292" s="28">
        <v>958.6714967873138</v>
      </c>
      <c r="N292" s="28">
        <v>950.71116826120578</v>
      </c>
      <c r="O292" s="28">
        <v>943.04330925279032</v>
      </c>
      <c r="P292" s="28">
        <v>852.48956818575118</v>
      </c>
      <c r="Q292" s="28">
        <v>862.70171405863698</v>
      </c>
      <c r="R292" s="28">
        <v>851.20503819192209</v>
      </c>
      <c r="S292" s="28">
        <v>861.57731627715123</v>
      </c>
      <c r="T292" s="28">
        <v>874.21679750429257</v>
      </c>
      <c r="U292" s="28">
        <v>889.30939784651105</v>
      </c>
      <c r="V292" s="28">
        <v>893.39775147707041</v>
      </c>
      <c r="W292" s="28">
        <v>907.90155719005668</v>
      </c>
      <c r="X292" s="28">
        <v>900.59515987530449</v>
      </c>
      <c r="Y292" s="28">
        <v>892.90469824646152</v>
      </c>
      <c r="Z292" s="28">
        <v>884.90914454004348</v>
      </c>
      <c r="AA292" s="28">
        <v>898.30668529071352</v>
      </c>
      <c r="AB292" s="28">
        <v>889.56295378051118</v>
      </c>
      <c r="AC292" s="28">
        <v>880.48684895959855</v>
      </c>
      <c r="AD292" s="28">
        <v>882.1282335641439</v>
      </c>
      <c r="AE292" s="28">
        <v>894.4723798447526</v>
      </c>
      <c r="AF292" s="28">
        <v>884.63627195430945</v>
      </c>
      <c r="AG292" s="28">
        <v>874.40832909375376</v>
      </c>
      <c r="AH292" s="7"/>
    </row>
    <row r="293" spans="1:34" x14ac:dyDescent="0.3">
      <c r="B293" t="s">
        <v>333</v>
      </c>
      <c r="C293" s="28">
        <v>364.13118876565466</v>
      </c>
      <c r="D293" s="31">
        <v>371.54502783817583</v>
      </c>
      <c r="E293" s="29">
        <v>259.57736522062635</v>
      </c>
      <c r="F293" s="31">
        <v>347.27251937469441</v>
      </c>
      <c r="G293" s="28">
        <v>354.85803399688638</v>
      </c>
      <c r="H293" s="28">
        <v>352.26116466117196</v>
      </c>
      <c r="I293" s="28">
        <v>351.9261383028981</v>
      </c>
      <c r="J293" s="28">
        <v>351.92872633732912</v>
      </c>
      <c r="K293" s="28">
        <v>350.60902632961631</v>
      </c>
      <c r="L293" s="28">
        <v>346.75014168240921</v>
      </c>
      <c r="M293" s="28">
        <v>344.82118061915105</v>
      </c>
      <c r="N293" s="28">
        <v>342.94076154104295</v>
      </c>
      <c r="O293" s="28">
        <v>340.95239913990002</v>
      </c>
      <c r="P293" s="28">
        <v>308.81920960419274</v>
      </c>
      <c r="Q293" s="28">
        <v>313.16383702390704</v>
      </c>
      <c r="R293" s="28">
        <v>309.62010868622866</v>
      </c>
      <c r="S293" s="28">
        <v>312.89501844295677</v>
      </c>
      <c r="T293" s="28">
        <v>316.98170559492519</v>
      </c>
      <c r="U293" s="28">
        <v>322.49791834922007</v>
      </c>
      <c r="V293" s="28">
        <v>324.02721621055019</v>
      </c>
      <c r="W293" s="28">
        <v>329.31715724726615</v>
      </c>
      <c r="X293" s="28">
        <v>326.71127726538003</v>
      </c>
      <c r="Y293" s="28">
        <v>323.95579172241469</v>
      </c>
      <c r="Z293" s="28">
        <v>321.09701790921793</v>
      </c>
      <c r="AA293" s="28">
        <v>325.97045797068341</v>
      </c>
      <c r="AB293" s="28">
        <v>322.85074668635349</v>
      </c>
      <c r="AC293" s="28">
        <v>319.59591399542444</v>
      </c>
      <c r="AD293" s="28">
        <v>320.22775523955966</v>
      </c>
      <c r="AE293" s="28">
        <v>324.74436426215237</v>
      </c>
      <c r="AF293" s="28">
        <v>321.2198141962279</v>
      </c>
      <c r="AG293" s="28">
        <v>317.54886948143735</v>
      </c>
      <c r="AH293" s="7"/>
    </row>
    <row r="294" spans="1:34" x14ac:dyDescent="0.3">
      <c r="B294" t="s">
        <v>334</v>
      </c>
      <c r="C294" s="28">
        <v>274.22433787369482</v>
      </c>
      <c r="D294" s="31">
        <v>238.16659031537</v>
      </c>
      <c r="E294" s="29">
        <v>298.43104163984685</v>
      </c>
      <c r="F294" s="31">
        <v>298.43104163984685</v>
      </c>
      <c r="G294" s="28">
        <v>298.43104163984685</v>
      </c>
      <c r="H294" s="28">
        <v>298.43104163984685</v>
      </c>
      <c r="I294" s="28">
        <v>298.43104163984685</v>
      </c>
      <c r="J294" s="28">
        <v>298.43104163984685</v>
      </c>
      <c r="K294" s="28">
        <v>298.43104163984685</v>
      </c>
      <c r="L294" s="28">
        <v>298.43104163984685</v>
      </c>
      <c r="M294" s="28">
        <v>298.43104163984685</v>
      </c>
      <c r="N294" s="28">
        <v>298.43104163984685</v>
      </c>
      <c r="O294" s="28">
        <v>298.43104163984685</v>
      </c>
      <c r="P294" s="28">
        <v>298.43104163984685</v>
      </c>
      <c r="Q294" s="28">
        <v>298.43104163984685</v>
      </c>
      <c r="R294" s="28">
        <v>298.43104163984685</v>
      </c>
      <c r="S294" s="28">
        <v>298.43104163984685</v>
      </c>
      <c r="T294" s="28">
        <v>298.43104163984685</v>
      </c>
      <c r="U294" s="28">
        <v>298.43104163984685</v>
      </c>
      <c r="V294" s="28">
        <v>298.43104163984685</v>
      </c>
      <c r="W294" s="28">
        <v>298.43104163984685</v>
      </c>
      <c r="X294" s="28">
        <v>298.43104163984685</v>
      </c>
      <c r="Y294" s="28">
        <v>298.43104163984685</v>
      </c>
      <c r="Z294" s="28">
        <v>298.43104163984685</v>
      </c>
      <c r="AA294" s="28">
        <v>298.43104163984685</v>
      </c>
      <c r="AB294" s="28">
        <v>298.43104163984685</v>
      </c>
      <c r="AC294" s="28">
        <v>298.43104163984685</v>
      </c>
      <c r="AD294" s="28">
        <v>298.43104163984685</v>
      </c>
      <c r="AE294" s="28">
        <v>298.43104163984685</v>
      </c>
      <c r="AF294" s="28">
        <v>298.43104163984685</v>
      </c>
      <c r="AG294" s="28">
        <v>298.43104163984685</v>
      </c>
      <c r="AH294" s="7"/>
    </row>
    <row r="295" spans="1:34" x14ac:dyDescent="0.3">
      <c r="A295" t="s">
        <v>335</v>
      </c>
      <c r="B295" t="s">
        <v>123</v>
      </c>
      <c r="C295" s="28">
        <v>19274.708528261228</v>
      </c>
      <c r="D295" s="31">
        <v>18918.895953797641</v>
      </c>
      <c r="E295" s="29">
        <v>18232.606083947001</v>
      </c>
      <c r="F295" s="31">
        <v>17773.425195620621</v>
      </c>
      <c r="G295" s="28">
        <v>17129.850363104026</v>
      </c>
      <c r="H295" s="28">
        <v>16867.533795006806</v>
      </c>
      <c r="I295" s="28">
        <v>16543.83153444016</v>
      </c>
      <c r="J295" s="28">
        <v>16244.653680120975</v>
      </c>
      <c r="K295" s="28">
        <v>16044.31873726754</v>
      </c>
      <c r="L295" s="28">
        <v>16042.789620292066</v>
      </c>
      <c r="M295" s="28">
        <v>15760.460460293849</v>
      </c>
      <c r="N295" s="28">
        <v>15540.50740298426</v>
      </c>
      <c r="O295" s="28">
        <v>15377.973338141877</v>
      </c>
      <c r="P295" s="28">
        <v>15112.617761635067</v>
      </c>
      <c r="Q295" s="28">
        <v>14874.809128003317</v>
      </c>
      <c r="R295" s="28">
        <v>14658.835260582617</v>
      </c>
      <c r="S295" s="28">
        <v>14520.371401076267</v>
      </c>
      <c r="T295" s="28">
        <v>14335.149258784122</v>
      </c>
      <c r="U295" s="28">
        <v>14152.644527394234</v>
      </c>
      <c r="V295" s="28">
        <v>13971.712572488901</v>
      </c>
      <c r="W295" s="28">
        <v>13792.04076713635</v>
      </c>
      <c r="X295" s="28">
        <v>13659.135345705356</v>
      </c>
      <c r="Y295" s="28">
        <v>13528.419774297687</v>
      </c>
      <c r="Z295" s="28">
        <v>13399.741837602627</v>
      </c>
      <c r="AA295" s="28">
        <v>13273.00254847804</v>
      </c>
      <c r="AB295" s="28">
        <v>13158.391209642252</v>
      </c>
      <c r="AC295" s="28">
        <v>13061.734624366805</v>
      </c>
      <c r="AD295" s="28">
        <v>12966.417317455953</v>
      </c>
      <c r="AE295" s="28">
        <v>12872.374337524041</v>
      </c>
      <c r="AF295" s="28">
        <v>12765.218490768748</v>
      </c>
      <c r="AG295" s="28">
        <v>12653.317566093921</v>
      </c>
      <c r="AH295" s="7"/>
    </row>
    <row r="296" spans="1:34" x14ac:dyDescent="0.3">
      <c r="B296" t="s">
        <v>329</v>
      </c>
      <c r="C296" s="28">
        <v>16655.934086564135</v>
      </c>
      <c r="D296" s="31">
        <v>16384.674068252309</v>
      </c>
      <c r="E296" s="29">
        <v>15777.16</v>
      </c>
      <c r="F296" s="31">
        <v>15367.658910545857</v>
      </c>
      <c r="G296" s="28">
        <v>14763.00935966844</v>
      </c>
      <c r="H296" s="28">
        <v>14521.593271151591</v>
      </c>
      <c r="I296" s="28">
        <v>14235.980144671466</v>
      </c>
      <c r="J296" s="28">
        <v>13971.830185198769</v>
      </c>
      <c r="K296" s="28">
        <v>13797.607716342234</v>
      </c>
      <c r="L296" s="28">
        <v>13793.553441394752</v>
      </c>
      <c r="M296" s="28">
        <v>13547.528359350528</v>
      </c>
      <c r="N296" s="28">
        <v>13356.782984300427</v>
      </c>
      <c r="O296" s="28">
        <v>13217.26025209959</v>
      </c>
      <c r="P296" s="28">
        <v>12984.560949206052</v>
      </c>
      <c r="Q296" s="28">
        <v>12774.201989387875</v>
      </c>
      <c r="R296" s="28">
        <v>12585.825132526477</v>
      </c>
      <c r="S296" s="28">
        <v>12465.928267462903</v>
      </c>
      <c r="T296" s="28">
        <v>12303.268943881012</v>
      </c>
      <c r="U296" s="28">
        <v>12142.408629954834</v>
      </c>
      <c r="V296" s="28">
        <v>11983.06163201325</v>
      </c>
      <c r="W296" s="28">
        <v>11822.280272536425</v>
      </c>
      <c r="X296" s="28">
        <v>11705.092285926643</v>
      </c>
      <c r="Y296" s="28">
        <v>11590.347652990375</v>
      </c>
      <c r="Z296" s="28">
        <v>11477.540483486226</v>
      </c>
      <c r="AA296" s="28">
        <v>11366.638919757068</v>
      </c>
      <c r="AB296" s="28">
        <v>11265.483822335611</v>
      </c>
      <c r="AC296" s="28">
        <v>11180.826604059359</v>
      </c>
      <c r="AD296" s="28">
        <v>11097.48427291498</v>
      </c>
      <c r="AE296" s="28">
        <v>11015.42706151737</v>
      </c>
      <c r="AF296" s="28">
        <v>10921.011933949932</v>
      </c>
      <c r="AG296" s="28">
        <v>10822.796755326797</v>
      </c>
      <c r="AH296" s="7"/>
    </row>
    <row r="297" spans="1:34" x14ac:dyDescent="0.3">
      <c r="B297" t="s">
        <v>330</v>
      </c>
      <c r="C297" s="28">
        <v>204.14274752502459</v>
      </c>
      <c r="D297" s="31">
        <v>201.04406766058949</v>
      </c>
      <c r="E297" s="29">
        <v>188.50458930338084</v>
      </c>
      <c r="F297" s="31">
        <v>188.5395216541219</v>
      </c>
      <c r="G297" s="28">
        <v>181.40786247497428</v>
      </c>
      <c r="H297" s="28">
        <v>177.94881242797248</v>
      </c>
      <c r="I297" s="28">
        <v>174.43758528366101</v>
      </c>
      <c r="J297" s="28">
        <v>171.31328838403473</v>
      </c>
      <c r="K297" s="28">
        <v>169.46216857362103</v>
      </c>
      <c r="L297" s="28">
        <v>169.40553326381053</v>
      </c>
      <c r="M297" s="28">
        <v>166.42260648006777</v>
      </c>
      <c r="N297" s="28">
        <v>164.14699326973226</v>
      </c>
      <c r="O297" s="28">
        <v>162.5883736704412</v>
      </c>
      <c r="P297" s="28">
        <v>159.71158481295979</v>
      </c>
      <c r="Q297" s="28">
        <v>157.51188549744191</v>
      </c>
      <c r="R297" s="28">
        <v>155.30574628413001</v>
      </c>
      <c r="S297" s="28">
        <v>154.00286525604173</v>
      </c>
      <c r="T297" s="28">
        <v>151.97259745545617</v>
      </c>
      <c r="U297" s="28">
        <v>150.06031445854759</v>
      </c>
      <c r="V297" s="28">
        <v>148.16526282521542</v>
      </c>
      <c r="W297" s="28">
        <v>146.65047579056093</v>
      </c>
      <c r="X297" s="28">
        <v>145.17638139934613</v>
      </c>
      <c r="Y297" s="28">
        <v>143.82569009129276</v>
      </c>
      <c r="Z297" s="28">
        <v>142.49738453377657</v>
      </c>
      <c r="AA297" s="28">
        <v>141.27631209777365</v>
      </c>
      <c r="AB297" s="28">
        <v>139.99129773634613</v>
      </c>
      <c r="AC297" s="28">
        <v>138.99982653055994</v>
      </c>
      <c r="AD297" s="28">
        <v>138.0206049097425</v>
      </c>
      <c r="AE297" s="28">
        <v>137.14298011297797</v>
      </c>
      <c r="AF297" s="28">
        <v>135.92806959234275</v>
      </c>
      <c r="AG297" s="28">
        <v>134.75285957322606</v>
      </c>
      <c r="AH297" s="7"/>
    </row>
    <row r="298" spans="1:34" x14ac:dyDescent="0.3">
      <c r="B298" t="s">
        <v>331</v>
      </c>
      <c r="C298" s="28">
        <v>1766.4051005097087</v>
      </c>
      <c r="D298" s="31">
        <v>1734.9443575856233</v>
      </c>
      <c r="E298" s="29">
        <v>1733.7850895367981</v>
      </c>
      <c r="F298" s="31">
        <v>1659.7898153061658</v>
      </c>
      <c r="G298" s="28">
        <v>1594.7555614611392</v>
      </c>
      <c r="H298" s="28">
        <v>1570.5344230428841</v>
      </c>
      <c r="I298" s="28">
        <v>1539.5488745126549</v>
      </c>
      <c r="J298" s="28">
        <v>1512.478619059709</v>
      </c>
      <c r="K298" s="28">
        <v>1495.5623633950815</v>
      </c>
      <c r="L298" s="28">
        <v>1496.7417532501042</v>
      </c>
      <c r="M298" s="28">
        <v>1470.2973314226101</v>
      </c>
      <c r="N298" s="28">
        <v>1449.8740501468128</v>
      </c>
      <c r="O298" s="28">
        <v>1434.5829643413522</v>
      </c>
      <c r="P298" s="28">
        <v>1410.6432384302907</v>
      </c>
      <c r="Q298" s="28">
        <v>1391.0746735868859</v>
      </c>
      <c r="R298" s="28">
        <v>1371.2478550823892</v>
      </c>
      <c r="S298" s="28">
        <v>1358.2757725911367</v>
      </c>
      <c r="T298" s="28">
        <v>1341.7249892339175</v>
      </c>
      <c r="U298" s="28">
        <v>1324.702551888344</v>
      </c>
      <c r="V298" s="28">
        <v>1307.6426546100538</v>
      </c>
      <c r="W298" s="28">
        <v>1292.8771696016406</v>
      </c>
      <c r="X298" s="28">
        <v>1281.1866977646127</v>
      </c>
      <c r="Y298" s="28">
        <v>1269.1366663654755</v>
      </c>
      <c r="Z298" s="28">
        <v>1257.1003593511145</v>
      </c>
      <c r="AA298" s="28">
        <v>1244.9885372974011</v>
      </c>
      <c r="AB298" s="28">
        <v>1234.931854876151</v>
      </c>
      <c r="AC298" s="28">
        <v>1226.0670853187187</v>
      </c>
      <c r="AD298" s="28">
        <v>1217.1302196011463</v>
      </c>
      <c r="AE298" s="28">
        <v>1208.0981030465234</v>
      </c>
      <c r="AF298" s="28">
        <v>1198.6365446821328</v>
      </c>
      <c r="AG298" s="28">
        <v>1188.118837038191</v>
      </c>
      <c r="AH298" s="7"/>
    </row>
    <row r="299" spans="1:34" x14ac:dyDescent="0.3">
      <c r="B299" t="s">
        <v>332</v>
      </c>
      <c r="C299" s="28">
        <v>410.50872784527206</v>
      </c>
      <c r="D299" s="31">
        <v>371.28378551134642</v>
      </c>
      <c r="E299" s="29">
        <v>326.51108616500494</v>
      </c>
      <c r="F299" s="31">
        <v>319.14608875749957</v>
      </c>
      <c r="G299" s="28">
        <v>353.88214993754241</v>
      </c>
      <c r="H299" s="28">
        <v>358.72892484207034</v>
      </c>
      <c r="I299" s="28">
        <v>355.67372703779984</v>
      </c>
      <c r="J299" s="28">
        <v>351.71860762593366</v>
      </c>
      <c r="K299" s="28">
        <v>346.05983175385802</v>
      </c>
      <c r="L299" s="28">
        <v>346.84920435864677</v>
      </c>
      <c r="M299" s="28">
        <v>341.54472968275405</v>
      </c>
      <c r="N299" s="28">
        <v>336.50191373239898</v>
      </c>
      <c r="O299" s="28">
        <v>331.77265983329761</v>
      </c>
      <c r="P299" s="28">
        <v>327.31268977951152</v>
      </c>
      <c r="Q299" s="28">
        <v>322.96478596306872</v>
      </c>
      <c r="R299" s="28">
        <v>318.70963129412632</v>
      </c>
      <c r="S299" s="28">
        <v>315.69617650744806</v>
      </c>
      <c r="T299" s="28">
        <v>312.90741862662509</v>
      </c>
      <c r="U299" s="28">
        <v>310.9075434503938</v>
      </c>
      <c r="V299" s="28">
        <v>308.96560562202689</v>
      </c>
      <c r="W299" s="28">
        <v>307.04281814211868</v>
      </c>
      <c r="X299" s="28">
        <v>305.15843979373193</v>
      </c>
      <c r="Y299" s="28">
        <v>303.26384607526239</v>
      </c>
      <c r="Z299" s="28">
        <v>301.41436360831705</v>
      </c>
      <c r="AA299" s="28">
        <v>299.57349697355806</v>
      </c>
      <c r="AB299" s="28">
        <v>298.00889781714176</v>
      </c>
      <c r="AC299" s="28">
        <v>296.42678279474319</v>
      </c>
      <c r="AD299" s="28">
        <v>294.90735592180073</v>
      </c>
      <c r="AE299" s="28">
        <v>293.37570891889686</v>
      </c>
      <c r="AF299" s="28">
        <v>291.85002306951134</v>
      </c>
      <c r="AG299" s="28">
        <v>290.37759482996012</v>
      </c>
      <c r="AH299" s="7"/>
    </row>
    <row r="300" spans="1:34" x14ac:dyDescent="0.3">
      <c r="B300" t="s">
        <v>333</v>
      </c>
      <c r="C300" s="28">
        <v>134.96940732316276</v>
      </c>
      <c r="D300" s="31">
        <v>137.71160711877377</v>
      </c>
      <c r="E300" s="29">
        <v>94.826908756238367</v>
      </c>
      <c r="F300" s="31">
        <v>126.47244917139362</v>
      </c>
      <c r="G300" s="28">
        <v>124.97701937635075</v>
      </c>
      <c r="H300" s="28">
        <v>126.90995335671137</v>
      </c>
      <c r="I300" s="28">
        <v>126.3727927489999</v>
      </c>
      <c r="J300" s="28">
        <v>125.49456966694557</v>
      </c>
      <c r="K300" s="28">
        <v>123.80824701716365</v>
      </c>
      <c r="L300" s="28">
        <v>124.42127783917098</v>
      </c>
      <c r="M300" s="28">
        <v>122.84902317230816</v>
      </c>
      <c r="N300" s="28">
        <v>121.38305134930454</v>
      </c>
      <c r="O300" s="28">
        <v>119.95067801161439</v>
      </c>
      <c r="P300" s="28">
        <v>118.57088922067184</v>
      </c>
      <c r="Q300" s="28">
        <v>117.23738338246193</v>
      </c>
      <c r="R300" s="28">
        <v>115.92848520991251</v>
      </c>
      <c r="S300" s="28">
        <v>114.64990907315568</v>
      </c>
      <c r="T300" s="28">
        <v>113.45689940153073</v>
      </c>
      <c r="U300" s="28">
        <v>112.74707745653119</v>
      </c>
      <c r="V300" s="28">
        <v>112.0590072327729</v>
      </c>
      <c r="W300" s="28">
        <v>111.37162088002114</v>
      </c>
      <c r="X300" s="28">
        <v>110.70313063543995</v>
      </c>
      <c r="Y300" s="28">
        <v>110.0275085897001</v>
      </c>
      <c r="Z300" s="28">
        <v>109.37083643761092</v>
      </c>
      <c r="AA300" s="28">
        <v>108.70687216665577</v>
      </c>
      <c r="AB300" s="28">
        <v>108.15692669141959</v>
      </c>
      <c r="AC300" s="28">
        <v>107.59591547784279</v>
      </c>
      <c r="AD300" s="28">
        <v>107.05645392269955</v>
      </c>
      <c r="AE300" s="28">
        <v>106.51207374269191</v>
      </c>
      <c r="AF300" s="28">
        <v>105.97350928924521</v>
      </c>
      <c r="AG300" s="28">
        <v>105.45310914016474</v>
      </c>
      <c r="AH300" s="7"/>
    </row>
    <row r="301" spans="1:34" x14ac:dyDescent="0.3">
      <c r="B301" t="s">
        <v>334</v>
      </c>
      <c r="C301" s="28">
        <v>102.74845849392437</v>
      </c>
      <c r="D301" s="31">
        <v>89.238067668995583</v>
      </c>
      <c r="E301" s="29">
        <v>111.81841018558195</v>
      </c>
      <c r="F301" s="31">
        <v>111.81841018558195</v>
      </c>
      <c r="G301" s="28">
        <v>111.81841018558195</v>
      </c>
      <c r="H301" s="28">
        <v>111.81841018558195</v>
      </c>
      <c r="I301" s="28">
        <v>111.81841018558195</v>
      </c>
      <c r="J301" s="28">
        <v>111.81841018558195</v>
      </c>
      <c r="K301" s="28">
        <v>111.81841018558195</v>
      </c>
      <c r="L301" s="28">
        <v>111.81841018558195</v>
      </c>
      <c r="M301" s="28">
        <v>111.81841018558195</v>
      </c>
      <c r="N301" s="28">
        <v>111.81841018558195</v>
      </c>
      <c r="O301" s="28">
        <v>111.81841018558195</v>
      </c>
      <c r="P301" s="28">
        <v>111.81841018558195</v>
      </c>
      <c r="Q301" s="28">
        <v>111.81841018558195</v>
      </c>
      <c r="R301" s="28">
        <v>111.81841018558195</v>
      </c>
      <c r="S301" s="28">
        <v>111.81841018558195</v>
      </c>
      <c r="T301" s="28">
        <v>111.81841018558195</v>
      </c>
      <c r="U301" s="28">
        <v>111.81841018558195</v>
      </c>
      <c r="V301" s="28">
        <v>111.81841018558195</v>
      </c>
      <c r="W301" s="28">
        <v>111.81841018558195</v>
      </c>
      <c r="X301" s="28">
        <v>111.81841018558195</v>
      </c>
      <c r="Y301" s="28">
        <v>111.81841018558195</v>
      </c>
      <c r="Z301" s="28">
        <v>111.81841018558195</v>
      </c>
      <c r="AA301" s="28">
        <v>111.81841018558195</v>
      </c>
      <c r="AB301" s="28">
        <v>111.81841018558195</v>
      </c>
      <c r="AC301" s="28">
        <v>111.81841018558195</v>
      </c>
      <c r="AD301" s="28">
        <v>111.81841018558195</v>
      </c>
      <c r="AE301" s="28">
        <v>111.81841018558195</v>
      </c>
      <c r="AF301" s="28">
        <v>111.81841018558195</v>
      </c>
      <c r="AG301" s="28">
        <v>111.81841018558195</v>
      </c>
      <c r="AH301" s="7"/>
    </row>
    <row r="302" spans="1:34" x14ac:dyDescent="0.3">
      <c r="A302" t="s">
        <v>336</v>
      </c>
      <c r="B302" t="s">
        <v>123</v>
      </c>
      <c r="C302" s="28">
        <v>1881.4092855918395</v>
      </c>
      <c r="D302" s="31">
        <v>1837.2496018320182</v>
      </c>
      <c r="E302" s="29">
        <v>1814.371846951733</v>
      </c>
      <c r="F302" s="31">
        <v>1837.743667122696</v>
      </c>
      <c r="G302" s="28">
        <v>1869.2350783246532</v>
      </c>
      <c r="H302" s="28">
        <v>1870.2610043661805</v>
      </c>
      <c r="I302" s="28">
        <v>1872.2041996016017</v>
      </c>
      <c r="J302" s="28">
        <v>1872.8278584689619</v>
      </c>
      <c r="K302" s="28">
        <v>1874.6770169291829</v>
      </c>
      <c r="L302" s="28">
        <v>1873.7450313183422</v>
      </c>
      <c r="M302" s="28">
        <v>1873.3695888944717</v>
      </c>
      <c r="N302" s="28">
        <v>1873.0483943782526</v>
      </c>
      <c r="O302" s="28">
        <v>1874.447542167127</v>
      </c>
      <c r="P302" s="28">
        <v>1872.5678545860151</v>
      </c>
      <c r="Q302" s="28">
        <v>1872.3877912496234</v>
      </c>
      <c r="R302" s="28">
        <v>1872.2126157128944</v>
      </c>
      <c r="S302" s="28">
        <v>1874.1245441956389</v>
      </c>
      <c r="T302" s="28">
        <v>1872.6810795667643</v>
      </c>
      <c r="U302" s="28">
        <v>1873.9060635916376</v>
      </c>
      <c r="V302" s="28">
        <v>1875.1482716616802</v>
      </c>
      <c r="W302" s="28">
        <v>1878.0450199141308</v>
      </c>
      <c r="X302" s="28">
        <v>1877.6362630438102</v>
      </c>
      <c r="Y302" s="28">
        <v>1878.8580269767597</v>
      </c>
      <c r="Z302" s="28">
        <v>1880.1013602628593</v>
      </c>
      <c r="AA302" s="28">
        <v>1882.9727077492796</v>
      </c>
      <c r="AB302" s="28">
        <v>1882.5483630112938</v>
      </c>
      <c r="AC302" s="28">
        <v>1883.7439789619441</v>
      </c>
      <c r="AD302" s="28">
        <v>1884.9737952428236</v>
      </c>
      <c r="AE302" s="28">
        <v>1887.8170487101318</v>
      </c>
      <c r="AF302" s="28">
        <v>1887.3879235784405</v>
      </c>
      <c r="AG302" s="28">
        <v>1889.0688733639452</v>
      </c>
      <c r="AH302" s="7"/>
    </row>
    <row r="303" spans="1:34" x14ac:dyDescent="0.3">
      <c r="B303" t="s">
        <v>329</v>
      </c>
      <c r="C303" s="28">
        <v>593.57574806374168</v>
      </c>
      <c r="D303" s="31">
        <v>586.324645703844</v>
      </c>
      <c r="E303" s="29">
        <v>555.99852844373288</v>
      </c>
      <c r="F303" s="31">
        <v>533.96653673674291</v>
      </c>
      <c r="G303" s="28">
        <v>541.06818077188495</v>
      </c>
      <c r="H303" s="28">
        <v>539.18148571728489</v>
      </c>
      <c r="I303" s="28">
        <v>537.80721512601394</v>
      </c>
      <c r="J303" s="28">
        <v>535.47420931644388</v>
      </c>
      <c r="K303" s="28">
        <v>535.92649137457397</v>
      </c>
      <c r="L303" s="28">
        <v>533.57850828688197</v>
      </c>
      <c r="M303" s="28">
        <v>532.83058819569692</v>
      </c>
      <c r="N303" s="28">
        <v>532.14121939513291</v>
      </c>
      <c r="O303" s="28">
        <v>533.01398858021389</v>
      </c>
      <c r="P303" s="28">
        <v>530.88795362748294</v>
      </c>
      <c r="Q303" s="28">
        <v>530.31521463519289</v>
      </c>
      <c r="R303" s="28">
        <v>529.77157542973987</v>
      </c>
      <c r="S303" s="28">
        <v>530.74392800315991</v>
      </c>
      <c r="T303" s="28">
        <v>528.7103641039979</v>
      </c>
      <c r="U303" s="28">
        <v>528.20381301142595</v>
      </c>
      <c r="V303" s="28">
        <v>527.71136650319397</v>
      </c>
      <c r="W303" s="28">
        <v>528.72837081635396</v>
      </c>
      <c r="X303" s="28">
        <v>526.74348488841088</v>
      </c>
      <c r="Y303" s="28">
        <v>526.2688997578349</v>
      </c>
      <c r="Z303" s="28">
        <v>525.79991705687996</v>
      </c>
      <c r="AA303" s="28">
        <v>526.82688736249895</v>
      </c>
      <c r="AB303" s="28">
        <v>524.85818924366095</v>
      </c>
      <c r="AC303" s="28">
        <v>524.38821919099087</v>
      </c>
      <c r="AD303" s="28">
        <v>523.91928085709492</v>
      </c>
      <c r="AE303" s="28">
        <v>524.93650294570398</v>
      </c>
      <c r="AF303" s="28">
        <v>522.99077213183193</v>
      </c>
      <c r="AG303" s="28">
        <v>522.93695634634889</v>
      </c>
      <c r="AH303" s="7"/>
    </row>
    <row r="304" spans="1:34" x14ac:dyDescent="0.3">
      <c r="B304" t="s">
        <v>330</v>
      </c>
      <c r="C304" s="28">
        <v>88.71913291861128</v>
      </c>
      <c r="D304" s="31">
        <v>92.071964266532191</v>
      </c>
      <c r="E304" s="29">
        <v>88.920118212542192</v>
      </c>
      <c r="F304" s="31">
        <v>90.739934641665172</v>
      </c>
      <c r="G304" s="28">
        <v>91.406829937649334</v>
      </c>
      <c r="H304" s="28">
        <v>91.947425553712577</v>
      </c>
      <c r="I304" s="28">
        <v>92.498384230606518</v>
      </c>
      <c r="J304" s="28">
        <v>93.037260854846096</v>
      </c>
      <c r="K304" s="28">
        <v>93.615425160482815</v>
      </c>
      <c r="L304" s="28">
        <v>94.150600167932168</v>
      </c>
      <c r="M304" s="28">
        <v>94.710332030903004</v>
      </c>
      <c r="N304" s="28">
        <v>95.27103664582873</v>
      </c>
      <c r="O304" s="28">
        <v>95.855786208543336</v>
      </c>
      <c r="P304" s="28">
        <v>96.394722981956392</v>
      </c>
      <c r="Q304" s="28">
        <v>96.957586921297263</v>
      </c>
      <c r="R304" s="28">
        <v>97.521041920334994</v>
      </c>
      <c r="S304" s="28">
        <v>98.107930501041608</v>
      </c>
      <c r="T304" s="28">
        <v>98.648950181889177</v>
      </c>
      <c r="U304" s="28">
        <v>99.213539355415321</v>
      </c>
      <c r="V304" s="28">
        <v>99.778527442602694</v>
      </c>
      <c r="W304" s="28">
        <v>100.36684619293717</v>
      </c>
      <c r="X304" s="28">
        <v>100.90938584678969</v>
      </c>
      <c r="Y304" s="28">
        <v>101.47526482646144</v>
      </c>
      <c r="Z304" s="28">
        <v>102.04143514796445</v>
      </c>
      <c r="AA304" s="28">
        <v>102.63074922376094</v>
      </c>
      <c r="AB304" s="28">
        <v>103.17439704186597</v>
      </c>
      <c r="AC304" s="28">
        <v>103.74122243091375</v>
      </c>
      <c r="AD304" s="28">
        <v>104.30828293170929</v>
      </c>
      <c r="AE304" s="28">
        <v>104.89834857397284</v>
      </c>
      <c r="AF304" s="28">
        <v>105.44320977534355</v>
      </c>
      <c r="AG304" s="28">
        <v>106.01621860902199</v>
      </c>
      <c r="AH304" s="7"/>
    </row>
    <row r="305" spans="1:34" x14ac:dyDescent="0.3">
      <c r="B305" t="s">
        <v>331</v>
      </c>
      <c r="C305" s="28">
        <v>993.11450403536173</v>
      </c>
      <c r="D305" s="31">
        <v>968.24596819651288</v>
      </c>
      <c r="E305" s="29">
        <v>1001.6766110726933</v>
      </c>
      <c r="F305" s="31">
        <v>1038.1742807649102</v>
      </c>
      <c r="G305" s="28">
        <v>1040.8088729611095</v>
      </c>
      <c r="H305" s="28">
        <v>1042.5196342809145</v>
      </c>
      <c r="I305" s="28">
        <v>1044.2027290567387</v>
      </c>
      <c r="J305" s="28">
        <v>1045.751196820961</v>
      </c>
      <c r="K305" s="28">
        <v>1047.5235445139601</v>
      </c>
      <c r="L305" s="28">
        <v>1049.0806050470144</v>
      </c>
      <c r="M305" s="28">
        <v>1048.9446242830722</v>
      </c>
      <c r="N305" s="28">
        <v>1048.8103233435597</v>
      </c>
      <c r="O305" s="28">
        <v>1048.7993588209551</v>
      </c>
      <c r="P305" s="28">
        <v>1048.5330987227612</v>
      </c>
      <c r="Q305" s="28">
        <v>1048.411176602563</v>
      </c>
      <c r="R305" s="28">
        <v>1048.2895693447745</v>
      </c>
      <c r="S305" s="28">
        <v>1048.2980423179213</v>
      </c>
      <c r="T305" s="28">
        <v>1048.0427862286454</v>
      </c>
      <c r="U305" s="28">
        <v>1048.4547804358447</v>
      </c>
      <c r="V305" s="28">
        <v>1048.8624084075075</v>
      </c>
      <c r="W305" s="28">
        <v>1049.4047425805693</v>
      </c>
      <c r="X305" s="28">
        <v>1049.6852119204982</v>
      </c>
      <c r="Y305" s="28">
        <v>1050.0862955925579</v>
      </c>
      <c r="Z305" s="28">
        <v>1050.4929255662526</v>
      </c>
      <c r="AA305" s="28">
        <v>1051.0223408510944</v>
      </c>
      <c r="AB305" s="28">
        <v>1051.2994429492728</v>
      </c>
      <c r="AC305" s="28">
        <v>1051.6990764703869</v>
      </c>
      <c r="AD305" s="28">
        <v>1052.1084733895843</v>
      </c>
      <c r="AE305" s="28">
        <v>1052.6406684279193</v>
      </c>
      <c r="AF305" s="28">
        <v>1052.9146306913162</v>
      </c>
      <c r="AG305" s="28">
        <v>1053.3721433368</v>
      </c>
      <c r="AH305" s="7"/>
    </row>
    <row r="306" spans="1:34" x14ac:dyDescent="0.3">
      <c r="B306" t="s">
        <v>332</v>
      </c>
      <c r="C306" s="28">
        <v>130.56646643722851</v>
      </c>
      <c r="D306" s="31">
        <v>118.44429515344423</v>
      </c>
      <c r="E306" s="29">
        <v>102.60359046605807</v>
      </c>
      <c r="F306" s="31">
        <v>99.899843626709782</v>
      </c>
      <c r="G306" s="28">
        <v>118.66802212058613</v>
      </c>
      <c r="H306" s="28">
        <v>119.10241823470925</v>
      </c>
      <c r="I306" s="28">
        <v>119.76746950130332</v>
      </c>
      <c r="J306" s="28">
        <v>120.27590562276582</v>
      </c>
      <c r="K306" s="28">
        <v>119.48837211225927</v>
      </c>
      <c r="L306" s="28">
        <v>118.90684205594464</v>
      </c>
      <c r="M306" s="28">
        <v>118.78449343497935</v>
      </c>
      <c r="N306" s="28">
        <v>118.65145830777928</v>
      </c>
      <c r="O306" s="28">
        <v>118.54478469868893</v>
      </c>
      <c r="P306" s="28">
        <v>118.46359283090206</v>
      </c>
      <c r="Q306" s="28">
        <v>118.36317803433171</v>
      </c>
      <c r="R306" s="28">
        <v>118.24516963298221</v>
      </c>
      <c r="S306" s="28">
        <v>118.54781267830406</v>
      </c>
      <c r="T306" s="28">
        <v>118.82127529250161</v>
      </c>
      <c r="U306" s="28">
        <v>119.3710175721381</v>
      </c>
      <c r="V306" s="28">
        <v>119.92565422901635</v>
      </c>
      <c r="W306" s="28">
        <v>120.47249201112291</v>
      </c>
      <c r="X306" s="28">
        <v>121.02077950493194</v>
      </c>
      <c r="Y306" s="28">
        <v>121.55256521457171</v>
      </c>
      <c r="Z306" s="28">
        <v>122.0909426898159</v>
      </c>
      <c r="AA306" s="28">
        <v>122.62218360369823</v>
      </c>
      <c r="AB306" s="28">
        <v>123.147725387183</v>
      </c>
      <c r="AC306" s="28">
        <v>123.65664686910351</v>
      </c>
      <c r="AD306" s="28">
        <v>124.18286374123473</v>
      </c>
      <c r="AE306" s="28">
        <v>124.69556876086834</v>
      </c>
      <c r="AF306" s="28">
        <v>125.2026632956288</v>
      </c>
      <c r="AG306" s="28">
        <v>125.71478186720871</v>
      </c>
      <c r="AH306" s="7"/>
    </row>
    <row r="307" spans="1:34" x14ac:dyDescent="0.3">
      <c r="B307" t="s">
        <v>333</v>
      </c>
      <c r="C307" s="28">
        <v>42.928389571182464</v>
      </c>
      <c r="D307" s="31">
        <v>43.931770996050467</v>
      </c>
      <c r="E307" s="29">
        <v>29.798624682135344</v>
      </c>
      <c r="F307" s="31">
        <v>39.588697278096681</v>
      </c>
      <c r="G307" s="28">
        <v>41.908798458852004</v>
      </c>
      <c r="H307" s="28">
        <v>42.135666504988279</v>
      </c>
      <c r="I307" s="28">
        <v>42.554027612367989</v>
      </c>
      <c r="J307" s="28">
        <v>42.914911779373867</v>
      </c>
      <c r="K307" s="28">
        <v>42.748809693335467</v>
      </c>
      <c r="L307" s="28">
        <v>42.654101685997674</v>
      </c>
      <c r="M307" s="28">
        <v>42.725176875248685</v>
      </c>
      <c r="N307" s="28">
        <v>42.799982611380806</v>
      </c>
      <c r="O307" s="28">
        <v>42.859249784154393</v>
      </c>
      <c r="P307" s="28">
        <v>42.914112348341064</v>
      </c>
      <c r="Q307" s="28">
        <v>42.96626098166734</v>
      </c>
      <c r="R307" s="28">
        <v>43.010885310491737</v>
      </c>
      <c r="S307" s="28">
        <v>43.05245662064074</v>
      </c>
      <c r="T307" s="28">
        <v>43.083329685158979</v>
      </c>
      <c r="U307" s="28">
        <v>43.288539142242399</v>
      </c>
      <c r="V307" s="28">
        <v>43.495941004788286</v>
      </c>
      <c r="W307" s="28">
        <v>43.698194238576292</v>
      </c>
      <c r="X307" s="28">
        <v>43.903026808608161</v>
      </c>
      <c r="Y307" s="28">
        <v>44.100627510762543</v>
      </c>
      <c r="Z307" s="28">
        <v>44.301765727375326</v>
      </c>
      <c r="AA307" s="28">
        <v>44.496172633655846</v>
      </c>
      <c r="AB307" s="28">
        <v>44.694234314739589</v>
      </c>
      <c r="AC307" s="28">
        <v>44.88443992597778</v>
      </c>
      <c r="AD307" s="28">
        <v>45.080520248628986</v>
      </c>
      <c r="AE307" s="28">
        <v>45.271585927095913</v>
      </c>
      <c r="AF307" s="28">
        <v>45.462273609748571</v>
      </c>
      <c r="AG307" s="28">
        <v>45.654399129994282</v>
      </c>
      <c r="AH307" s="7"/>
    </row>
    <row r="308" spans="1:34" x14ac:dyDescent="0.3">
      <c r="B308" t="s">
        <v>334</v>
      </c>
      <c r="C308" s="28">
        <v>32.505044565714073</v>
      </c>
      <c r="D308" s="31">
        <v>28.230957515634458</v>
      </c>
      <c r="E308" s="29">
        <v>35.374374074571236</v>
      </c>
      <c r="F308" s="31">
        <v>35.374374074571236</v>
      </c>
      <c r="G308" s="28">
        <v>35.374374074571236</v>
      </c>
      <c r="H308" s="28">
        <v>35.374374074571236</v>
      </c>
      <c r="I308" s="28">
        <v>35.374374074571236</v>
      </c>
      <c r="J308" s="28">
        <v>35.374374074571236</v>
      </c>
      <c r="K308" s="28">
        <v>35.374374074571236</v>
      </c>
      <c r="L308" s="28">
        <v>35.374374074571236</v>
      </c>
      <c r="M308" s="28">
        <v>35.374374074571236</v>
      </c>
      <c r="N308" s="28">
        <v>35.374374074571236</v>
      </c>
      <c r="O308" s="28">
        <v>35.374374074571236</v>
      </c>
      <c r="P308" s="28">
        <v>35.374374074571236</v>
      </c>
      <c r="Q308" s="28">
        <v>35.374374074571236</v>
      </c>
      <c r="R308" s="28">
        <v>35.374374074571236</v>
      </c>
      <c r="S308" s="28">
        <v>35.374374074571236</v>
      </c>
      <c r="T308" s="28">
        <v>35.374374074571236</v>
      </c>
      <c r="U308" s="28">
        <v>35.374374074571236</v>
      </c>
      <c r="V308" s="28">
        <v>35.374374074571236</v>
      </c>
      <c r="W308" s="28">
        <v>35.374374074571236</v>
      </c>
      <c r="X308" s="28">
        <v>35.374374074571236</v>
      </c>
      <c r="Y308" s="28">
        <v>35.374374074571236</v>
      </c>
      <c r="Z308" s="28">
        <v>35.374374074571236</v>
      </c>
      <c r="AA308" s="28">
        <v>35.374374074571236</v>
      </c>
      <c r="AB308" s="28">
        <v>35.374374074571236</v>
      </c>
      <c r="AC308" s="28">
        <v>35.374374074571236</v>
      </c>
      <c r="AD308" s="28">
        <v>35.374374074571236</v>
      </c>
      <c r="AE308" s="28">
        <v>35.374374074571236</v>
      </c>
      <c r="AF308" s="28">
        <v>35.374374074571236</v>
      </c>
      <c r="AG308" s="28">
        <v>35.374374074571236</v>
      </c>
      <c r="AH308" s="7"/>
    </row>
    <row r="309" spans="1:34" x14ac:dyDescent="0.3">
      <c r="A309" t="s">
        <v>337</v>
      </c>
      <c r="B309" t="s">
        <v>337</v>
      </c>
      <c r="C309" s="28">
        <v>26.04208804973447</v>
      </c>
      <c r="D309" s="31">
        <v>24.401946411612322</v>
      </c>
      <c r="E309" s="29">
        <v>20.889348857469653</v>
      </c>
      <c r="F309" s="31">
        <v>20.889348857469653</v>
      </c>
      <c r="G309" s="28">
        <v>20.889348857469653</v>
      </c>
      <c r="H309" s="28">
        <v>20.889348857469653</v>
      </c>
      <c r="I309" s="28">
        <v>20.889348857469653</v>
      </c>
      <c r="J309" s="28">
        <v>20.889348857469653</v>
      </c>
      <c r="K309" s="28">
        <v>20.889348857469653</v>
      </c>
      <c r="L309" s="28">
        <v>20.889348857469653</v>
      </c>
      <c r="M309" s="28">
        <v>20.889348857469653</v>
      </c>
      <c r="N309" s="28">
        <v>20.889348857469653</v>
      </c>
      <c r="O309" s="28">
        <v>20.889348857469653</v>
      </c>
      <c r="P309" s="28">
        <v>20.889348857469653</v>
      </c>
      <c r="Q309" s="28">
        <v>20.889348857469653</v>
      </c>
      <c r="R309" s="28">
        <v>20.889348857469653</v>
      </c>
      <c r="S309" s="28">
        <v>20.889348857469653</v>
      </c>
      <c r="T309" s="28">
        <v>20.889348857469653</v>
      </c>
      <c r="U309" s="28">
        <v>20.889348857469653</v>
      </c>
      <c r="V309" s="28">
        <v>20.889348857469653</v>
      </c>
      <c r="W309" s="28">
        <v>20.889348857469653</v>
      </c>
      <c r="X309" s="28">
        <v>20.889348857469653</v>
      </c>
      <c r="Y309" s="28">
        <v>20.889348857469653</v>
      </c>
      <c r="Z309" s="28">
        <v>20.889348857469653</v>
      </c>
      <c r="AA309" s="28">
        <v>20.889348857469653</v>
      </c>
      <c r="AB309" s="28">
        <v>20.889348857469653</v>
      </c>
      <c r="AC309" s="28">
        <v>20.889348857469653</v>
      </c>
      <c r="AD309" s="28">
        <v>20.889348857469653</v>
      </c>
      <c r="AE309" s="28">
        <v>20.889348857469653</v>
      </c>
      <c r="AF309" s="28">
        <v>20.889348857469653</v>
      </c>
      <c r="AG309" s="28">
        <v>20.889348857469653</v>
      </c>
      <c r="AH309" s="7"/>
    </row>
    <row r="310" spans="1:34" x14ac:dyDescent="0.3">
      <c r="A310" t="s">
        <v>338</v>
      </c>
      <c r="B310" t="s">
        <v>123</v>
      </c>
      <c r="C310" s="28">
        <v>42869.25742798276</v>
      </c>
      <c r="D310" s="28">
        <v>42320.552750999232</v>
      </c>
      <c r="E310" s="29">
        <v>41345.504468844381</v>
      </c>
      <c r="F310" s="31">
        <v>40604.315092630131</v>
      </c>
      <c r="G310" s="28">
        <v>39089.424322321385</v>
      </c>
      <c r="H310" s="28">
        <v>38542.861451437449</v>
      </c>
      <c r="I310" s="28">
        <v>38336.914318554453</v>
      </c>
      <c r="J310" s="28">
        <v>38234.160727952069</v>
      </c>
      <c r="K310" s="28">
        <v>38301.528326398933</v>
      </c>
      <c r="L310" s="28">
        <v>38197.182446022234</v>
      </c>
      <c r="M310" s="28">
        <v>37872.657742611635</v>
      </c>
      <c r="N310" s="28">
        <v>36523.863611857065</v>
      </c>
      <c r="O310" s="28">
        <v>35231.166214055425</v>
      </c>
      <c r="P310" s="28">
        <v>33835.802885490419</v>
      </c>
      <c r="Q310" s="28">
        <v>33062.955072513985</v>
      </c>
      <c r="R310" s="28">
        <v>32216.04206927618</v>
      </c>
      <c r="S310" s="28">
        <v>31797.996780569581</v>
      </c>
      <c r="T310" s="28">
        <v>31271.557812746159</v>
      </c>
      <c r="U310" s="28">
        <v>30894.095852787184</v>
      </c>
      <c r="V310" s="28">
        <v>30470.875265343719</v>
      </c>
      <c r="W310" s="28">
        <v>30094.726901393125</v>
      </c>
      <c r="X310" s="28">
        <v>29885.76992601464</v>
      </c>
      <c r="Y310" s="28">
        <v>29679.179872764718</v>
      </c>
      <c r="Z310" s="28">
        <v>29473.519778856422</v>
      </c>
      <c r="AA310" s="28">
        <v>29359.360807045676</v>
      </c>
      <c r="AB310" s="28">
        <v>29164.93433144789</v>
      </c>
      <c r="AC310" s="28">
        <v>29014.326964941647</v>
      </c>
      <c r="AD310" s="28">
        <v>28908.749445161418</v>
      </c>
      <c r="AE310" s="28">
        <v>28850.015471136496</v>
      </c>
      <c r="AF310" s="28">
        <v>28684.240427104545</v>
      </c>
      <c r="AG310" s="28">
        <v>28514.528137409841</v>
      </c>
      <c r="AH310" s="7"/>
    </row>
    <row r="311" spans="1:34" x14ac:dyDescent="0.3">
      <c r="F311" s="37">
        <v>0</v>
      </c>
      <c r="G311" s="37">
        <v>0</v>
      </c>
      <c r="H311" s="37">
        <v>0</v>
      </c>
      <c r="I311" s="37">
        <v>0</v>
      </c>
      <c r="J311" s="37">
        <v>0</v>
      </c>
      <c r="K311" s="37">
        <v>0</v>
      </c>
      <c r="L311" s="37">
        <v>0</v>
      </c>
      <c r="M311" s="37">
        <v>0</v>
      </c>
      <c r="N311" s="37">
        <v>0</v>
      </c>
      <c r="O311" s="37">
        <v>0</v>
      </c>
      <c r="P311" s="37">
        <v>0</v>
      </c>
      <c r="Q311" s="37">
        <v>0</v>
      </c>
      <c r="R311" s="37">
        <v>0</v>
      </c>
      <c r="S311" s="37">
        <v>0</v>
      </c>
      <c r="T311" s="37">
        <v>0</v>
      </c>
      <c r="U311" s="37">
        <v>0</v>
      </c>
      <c r="V311" s="37">
        <v>0</v>
      </c>
      <c r="W311" s="37">
        <v>0</v>
      </c>
      <c r="X311" s="37">
        <v>0</v>
      </c>
      <c r="Y311" s="37">
        <v>0</v>
      </c>
      <c r="Z311" s="37">
        <v>0</v>
      </c>
      <c r="AA311" s="37">
        <v>0</v>
      </c>
      <c r="AB311" s="37">
        <v>0</v>
      </c>
      <c r="AC311" s="37">
        <v>0</v>
      </c>
      <c r="AD311" s="37">
        <v>0</v>
      </c>
      <c r="AE311" s="37">
        <v>0</v>
      </c>
      <c r="AF311" s="37">
        <v>0</v>
      </c>
      <c r="AG311" s="37">
        <v>0</v>
      </c>
    </row>
    <row r="312" spans="1:34" x14ac:dyDescent="0.3">
      <c r="A312" s="8" t="s">
        <v>339</v>
      </c>
      <c r="B312" s="8"/>
      <c r="C312" s="8">
        <v>2020</v>
      </c>
      <c r="D312" s="9">
        <v>2021</v>
      </c>
      <c r="E312" s="10">
        <v>2022</v>
      </c>
      <c r="F312" s="9">
        <v>2023</v>
      </c>
      <c r="G312" s="9">
        <v>2024</v>
      </c>
      <c r="H312" s="9">
        <v>2025</v>
      </c>
      <c r="I312" s="9">
        <v>2026</v>
      </c>
      <c r="J312" s="9">
        <v>2027</v>
      </c>
      <c r="K312" s="9">
        <v>2028</v>
      </c>
      <c r="L312" s="9">
        <v>2029</v>
      </c>
      <c r="M312" s="9">
        <v>2030</v>
      </c>
      <c r="N312" s="9">
        <v>2031</v>
      </c>
      <c r="O312" s="9">
        <v>2032</v>
      </c>
      <c r="P312" s="9">
        <v>2033</v>
      </c>
      <c r="Q312" s="9">
        <v>2034</v>
      </c>
      <c r="R312" s="9">
        <v>2035</v>
      </c>
      <c r="S312" s="9">
        <v>2036</v>
      </c>
      <c r="T312" s="9">
        <v>2037</v>
      </c>
      <c r="U312" s="9">
        <v>2038</v>
      </c>
      <c r="V312" s="9">
        <v>2039</v>
      </c>
      <c r="W312" s="9">
        <v>2040</v>
      </c>
      <c r="X312" s="9">
        <v>2041</v>
      </c>
      <c r="Y312" s="9">
        <v>2042</v>
      </c>
      <c r="Z312" s="9">
        <v>2043</v>
      </c>
      <c r="AA312" s="9">
        <v>2044</v>
      </c>
      <c r="AB312" s="9">
        <v>2045</v>
      </c>
      <c r="AC312" s="9">
        <v>2046</v>
      </c>
      <c r="AD312" s="9">
        <v>2047</v>
      </c>
      <c r="AE312" s="9">
        <v>2048</v>
      </c>
      <c r="AF312" s="9">
        <v>2049</v>
      </c>
      <c r="AG312" s="9">
        <v>2050</v>
      </c>
    </row>
    <row r="313" spans="1:34" x14ac:dyDescent="0.3">
      <c r="A313" t="s">
        <v>123</v>
      </c>
      <c r="B313" t="s">
        <v>340</v>
      </c>
      <c r="C313" s="28">
        <v>925.47434304012495</v>
      </c>
      <c r="D313" s="28">
        <v>906.58725300726201</v>
      </c>
      <c r="E313" s="29">
        <v>645.31843069363458</v>
      </c>
      <c r="F313" s="31">
        <v>733.8433354210465</v>
      </c>
      <c r="G313" s="28">
        <v>522.67531455786957</v>
      </c>
      <c r="H313" s="28">
        <v>539.45214913682958</v>
      </c>
      <c r="I313" s="28">
        <v>566.12095257385045</v>
      </c>
      <c r="J313" s="28">
        <v>600.12772085472807</v>
      </c>
      <c r="K313" s="28">
        <v>635.04755779769039</v>
      </c>
      <c r="L313" s="28">
        <v>670.30362707157656</v>
      </c>
      <c r="M313" s="28">
        <v>656.59705256248708</v>
      </c>
      <c r="N313" s="28">
        <v>614.21057455767914</v>
      </c>
      <c r="O313" s="28">
        <v>565.87513909917107</v>
      </c>
      <c r="P313" s="28">
        <v>578.9539258229488</v>
      </c>
      <c r="Q313" s="28">
        <v>554.57711828743777</v>
      </c>
      <c r="R313" s="28">
        <v>539.13197235733242</v>
      </c>
      <c r="S313" s="28">
        <v>460.83773684236075</v>
      </c>
      <c r="T313" s="28">
        <v>325.89476787663261</v>
      </c>
      <c r="U313" s="28">
        <v>310.31960042183164</v>
      </c>
      <c r="V313" s="28">
        <v>298.64115560532809</v>
      </c>
      <c r="W313" s="28">
        <v>284.33841186961854</v>
      </c>
      <c r="X313" s="28">
        <v>279.4865233280907</v>
      </c>
      <c r="Y313" s="28">
        <v>274.52189681457185</v>
      </c>
      <c r="Z313" s="28">
        <v>269.65863815306602</v>
      </c>
      <c r="AA313" s="28">
        <v>257.1075864536615</v>
      </c>
      <c r="AB313" s="28">
        <v>253.5411785374381</v>
      </c>
      <c r="AC313" s="28">
        <v>250.63042397378194</v>
      </c>
      <c r="AD313" s="28">
        <v>243.84447423421898</v>
      </c>
      <c r="AE313" s="28">
        <v>233.18231347663641</v>
      </c>
      <c r="AF313" s="28">
        <v>230.36055218770525</v>
      </c>
      <c r="AG313" s="28">
        <v>227.32442197809996</v>
      </c>
    </row>
    <row r="314" spans="1:34" x14ac:dyDescent="0.3">
      <c r="B314" t="s">
        <v>341</v>
      </c>
      <c r="C314" s="28">
        <v>6985.2744408355102</v>
      </c>
      <c r="D314" s="31">
        <v>6773.0369986216656</v>
      </c>
      <c r="E314" s="29">
        <v>6724.1790165684397</v>
      </c>
      <c r="F314" s="31">
        <v>6580.5064845619017</v>
      </c>
      <c r="G314" s="28">
        <v>6594.656790236997</v>
      </c>
      <c r="H314" s="28">
        <v>6532.8631432458487</v>
      </c>
      <c r="I314" s="28">
        <v>6507.6815352101385</v>
      </c>
      <c r="J314" s="28">
        <v>6494.1572008353478</v>
      </c>
      <c r="K314" s="28">
        <v>6497.1117996968933</v>
      </c>
      <c r="L314" s="28">
        <v>6470.7864584209801</v>
      </c>
      <c r="M314" s="28">
        <v>6443.8031166659021</v>
      </c>
      <c r="N314" s="28">
        <v>6348.432733997879</v>
      </c>
      <c r="O314" s="28">
        <v>6249.3088102075926</v>
      </c>
      <c r="P314" s="28">
        <v>6063.9437419312126</v>
      </c>
      <c r="Q314" s="28">
        <v>6050.5784199722075</v>
      </c>
      <c r="R314" s="28">
        <v>6002.5226048519507</v>
      </c>
      <c r="S314" s="28">
        <v>6003.5566925545645</v>
      </c>
      <c r="T314" s="28">
        <v>5997.8660670116133</v>
      </c>
      <c r="U314" s="28">
        <v>5999.6948302263645</v>
      </c>
      <c r="V314" s="28">
        <v>5984.1967756659396</v>
      </c>
      <c r="W314" s="28">
        <v>5987.7346595759273</v>
      </c>
      <c r="X314" s="28">
        <v>5959.5370979322433</v>
      </c>
      <c r="Y314" s="28">
        <v>5930.4960876425203</v>
      </c>
      <c r="Z314" s="28">
        <v>5901.067351316221</v>
      </c>
      <c r="AA314" s="28">
        <v>5905.7169011224432</v>
      </c>
      <c r="AB314" s="28">
        <v>5877.4279182050814</v>
      </c>
      <c r="AC314" s="28">
        <v>5849.9415375784392</v>
      </c>
      <c r="AD314" s="28">
        <v>5839.4987292322976</v>
      </c>
      <c r="AE314" s="28">
        <v>5846.0930847114414</v>
      </c>
      <c r="AF314" s="28">
        <v>5816.8461917977274</v>
      </c>
      <c r="AG314" s="28">
        <v>5786.9334446808034</v>
      </c>
    </row>
    <row r="315" spans="1:34" x14ac:dyDescent="0.3">
      <c r="B315" t="s">
        <v>342</v>
      </c>
      <c r="C315" s="28">
        <v>34958.508644107125</v>
      </c>
      <c r="D315" s="31">
        <v>34640.928499370304</v>
      </c>
      <c r="E315" s="29">
        <v>33976.007021582307</v>
      </c>
      <c r="F315" s="31">
        <v>33289.965272647183</v>
      </c>
      <c r="G315" s="28">
        <v>31972.092217526519</v>
      </c>
      <c r="H315" s="28">
        <v>31470.546159054771</v>
      </c>
      <c r="I315" s="28">
        <v>31263.111830770464</v>
      </c>
      <c r="J315" s="28">
        <v>31139.875806261993</v>
      </c>
      <c r="K315" s="28">
        <v>31169.368968904349</v>
      </c>
      <c r="L315" s="28">
        <v>31056.092360529678</v>
      </c>
      <c r="M315" s="28">
        <v>30772.257573383245</v>
      </c>
      <c r="N315" s="28">
        <v>29561.220303301507</v>
      </c>
      <c r="O315" s="28">
        <v>28415.982264748662</v>
      </c>
      <c r="P315" s="28">
        <v>27192.905217736257</v>
      </c>
      <c r="Q315" s="28">
        <v>26457.79953425434</v>
      </c>
      <c r="R315" s="28">
        <v>25674.387492066897</v>
      </c>
      <c r="S315" s="28">
        <v>25333.602351172656</v>
      </c>
      <c r="T315" s="28">
        <v>24947.796977857914</v>
      </c>
      <c r="U315" s="28">
        <v>24584.081422138988</v>
      </c>
      <c r="V315" s="28">
        <v>24188.037334072451</v>
      </c>
      <c r="W315" s="28">
        <v>23822.65382994758</v>
      </c>
      <c r="X315" s="28">
        <v>23646.746304754306</v>
      </c>
      <c r="Y315" s="28">
        <v>23474.161888307626</v>
      </c>
      <c r="Z315" s="28">
        <v>23302.793789387135</v>
      </c>
      <c r="AA315" s="28">
        <v>23196.536319469571</v>
      </c>
      <c r="AB315" s="28">
        <v>23033.965234705371</v>
      </c>
      <c r="AC315" s="28">
        <v>22913.755003389426</v>
      </c>
      <c r="AD315" s="28">
        <v>22825.406241694902</v>
      </c>
      <c r="AE315" s="28">
        <v>22770.740072948418</v>
      </c>
      <c r="AF315" s="28">
        <v>22637.033683119113</v>
      </c>
      <c r="AG315" s="28">
        <v>22500.270270750938</v>
      </c>
    </row>
    <row r="316" spans="1:34" x14ac:dyDescent="0.3">
      <c r="B316" t="s">
        <v>343</v>
      </c>
      <c r="C316" s="28">
        <v>42869.25742798276</v>
      </c>
      <c r="D316" s="28">
        <v>42320.552750999232</v>
      </c>
      <c r="E316" s="29">
        <v>41345.504468844381</v>
      </c>
      <c r="F316" s="31">
        <v>40604.315092630131</v>
      </c>
      <c r="G316" s="28">
        <v>39089.424322321385</v>
      </c>
      <c r="H316" s="28">
        <v>38542.861451437449</v>
      </c>
      <c r="I316" s="28">
        <v>38336.914318554453</v>
      </c>
      <c r="J316" s="28">
        <v>38234.160727952069</v>
      </c>
      <c r="K316" s="28">
        <v>38301.528326398933</v>
      </c>
      <c r="L316" s="28">
        <v>38197.182446022234</v>
      </c>
      <c r="M316" s="28">
        <v>37872.657742611635</v>
      </c>
      <c r="N316" s="28">
        <v>36523.863611857065</v>
      </c>
      <c r="O316" s="28">
        <v>35231.166214055425</v>
      </c>
      <c r="P316" s="28">
        <v>33835.802885490419</v>
      </c>
      <c r="Q316" s="28">
        <v>33062.955072513985</v>
      </c>
      <c r="R316" s="28">
        <v>32216.04206927618</v>
      </c>
      <c r="S316" s="28">
        <v>31797.996780569581</v>
      </c>
      <c r="T316" s="28">
        <v>31271.557812746159</v>
      </c>
      <c r="U316" s="28">
        <v>30894.095852787184</v>
      </c>
      <c r="V316" s="28">
        <v>30470.875265343719</v>
      </c>
      <c r="W316" s="28">
        <v>30094.726901393125</v>
      </c>
      <c r="X316" s="28">
        <v>29885.76992601464</v>
      </c>
      <c r="Y316" s="28">
        <v>29679.179872764718</v>
      </c>
      <c r="Z316" s="28">
        <v>29473.519778856422</v>
      </c>
      <c r="AA316" s="28">
        <v>29359.360807045676</v>
      </c>
      <c r="AB316" s="28">
        <v>29164.93433144789</v>
      </c>
      <c r="AC316" s="28">
        <v>29014.326964941647</v>
      </c>
      <c r="AD316" s="28">
        <v>28908.749445161418</v>
      </c>
      <c r="AE316" s="28">
        <v>28850.015471136496</v>
      </c>
      <c r="AF316" s="28">
        <v>28684.240427104545</v>
      </c>
      <c r="AG316" s="28">
        <v>28514.528137409841</v>
      </c>
    </row>
    <row r="317" spans="1:34" x14ac:dyDescent="0.3">
      <c r="A317" t="s">
        <v>344</v>
      </c>
      <c r="B317" t="s">
        <v>158</v>
      </c>
      <c r="C317" s="28">
        <v>17408.726435986791</v>
      </c>
      <c r="D317" s="31">
        <v>17370.967013527366</v>
      </c>
      <c r="E317" s="29">
        <v>17361.761124302935</v>
      </c>
      <c r="F317" s="31">
        <v>17105.640177709549</v>
      </c>
      <c r="G317" s="28">
        <v>16391.525173854752</v>
      </c>
      <c r="H317" s="28">
        <v>16136.127655737866</v>
      </c>
      <c r="I317" s="28">
        <v>16218.532872436565</v>
      </c>
      <c r="J317" s="28">
        <v>16364.266254159718</v>
      </c>
      <c r="K317" s="28">
        <v>16568.847550896418</v>
      </c>
      <c r="L317" s="28">
        <v>16461.554685742256</v>
      </c>
      <c r="M317" s="28">
        <v>16426.809786671103</v>
      </c>
      <c r="N317" s="28">
        <v>15408.852655492825</v>
      </c>
      <c r="O317" s="28">
        <v>14403.29258229486</v>
      </c>
      <c r="P317" s="28">
        <v>13417.284480598741</v>
      </c>
      <c r="Q317" s="28">
        <v>12894.680531980399</v>
      </c>
      <c r="R317" s="28">
        <v>12301.764317751287</v>
      </c>
      <c r="S317" s="28">
        <v>12080.592626493153</v>
      </c>
      <c r="T317" s="28">
        <v>11860.919103965465</v>
      </c>
      <c r="U317" s="28">
        <v>11659.864067796614</v>
      </c>
      <c r="V317" s="28">
        <v>11424.935811271745</v>
      </c>
      <c r="W317" s="28">
        <v>11220.201630150579</v>
      </c>
      <c r="X317" s="28">
        <v>11164.376206673805</v>
      </c>
      <c r="Y317" s="28">
        <v>11107.771698674076</v>
      </c>
      <c r="Z317" s="28">
        <v>11050.418954368901</v>
      </c>
      <c r="AA317" s="28">
        <v>11054.642398137825</v>
      </c>
      <c r="AB317" s="28">
        <v>10995.924251355667</v>
      </c>
      <c r="AC317" s="28">
        <v>10961.261433576768</v>
      </c>
      <c r="AD317" s="28">
        <v>10957.132379055307</v>
      </c>
      <c r="AE317" s="28">
        <v>10983.787388011748</v>
      </c>
      <c r="AF317" s="28">
        <v>10947.103486692515</v>
      </c>
      <c r="AG317" s="28">
        <v>10909.200904295691</v>
      </c>
    </row>
    <row r="318" spans="1:34" x14ac:dyDescent="0.3">
      <c r="B318" t="s">
        <v>345</v>
      </c>
      <c r="C318" s="28">
        <v>16849.64822182549</v>
      </c>
      <c r="D318" s="31">
        <v>16575.351783210848</v>
      </c>
      <c r="E318" s="29">
        <v>15955.96359507657</v>
      </c>
      <c r="F318" s="31">
        <v>15546.396388667326</v>
      </c>
      <c r="G318" s="28">
        <v>14934.931769225495</v>
      </c>
      <c r="H318" s="28">
        <v>14690.184815899693</v>
      </c>
      <c r="I318" s="28">
        <v>14401.214028782924</v>
      </c>
      <c r="J318" s="28">
        <v>14134.080358435727</v>
      </c>
      <c r="K318" s="28">
        <v>13958.032339455485</v>
      </c>
      <c r="L318" s="28">
        <v>13953.90227152429</v>
      </c>
      <c r="M318" s="28">
        <v>13705.038924460247</v>
      </c>
      <c r="N318" s="28">
        <v>13512.12567319811</v>
      </c>
      <c r="O318" s="28">
        <v>13371.061004363026</v>
      </c>
      <c r="P318" s="28">
        <v>13135.620372422583</v>
      </c>
      <c r="Q318" s="28">
        <v>12923.167339430189</v>
      </c>
      <c r="R318" s="28">
        <v>12732.690669229032</v>
      </c>
      <c r="S318" s="28">
        <v>12611.554487007594</v>
      </c>
      <c r="T318" s="28">
        <v>12446.956699751892</v>
      </c>
      <c r="U318" s="28">
        <v>12284.276654533895</v>
      </c>
      <c r="V318" s="28">
        <v>12123.126746335251</v>
      </c>
      <c r="W318" s="28">
        <v>11960.90798096232</v>
      </c>
      <c r="X318" s="28">
        <v>11842.309648810797</v>
      </c>
      <c r="Y318" s="28">
        <v>11726.27728984959</v>
      </c>
      <c r="Z318" s="28">
        <v>11612.203720622796</v>
      </c>
      <c r="AA318" s="28">
        <v>11500.14283243323</v>
      </c>
      <c r="AB318" s="28">
        <v>11397.756972879155</v>
      </c>
      <c r="AC318" s="28">
        <v>11312.152071253891</v>
      </c>
      <c r="AD318" s="28">
        <v>11227.873742430857</v>
      </c>
      <c r="AE318" s="28">
        <v>11144.982031111967</v>
      </c>
      <c r="AF318" s="28">
        <v>11049.403076507886</v>
      </c>
      <c r="AG318" s="28">
        <v>10950.064964147728</v>
      </c>
    </row>
    <row r="319" spans="1:34" x14ac:dyDescent="0.3">
      <c r="B319" t="s">
        <v>336</v>
      </c>
      <c r="C319" s="28">
        <v>677.76267276631688</v>
      </c>
      <c r="D319" s="31">
        <v>673.64914108624669</v>
      </c>
      <c r="E319" s="29">
        <v>640.34255884528341</v>
      </c>
      <c r="F319" s="31">
        <v>619.98896291278572</v>
      </c>
      <c r="G319" s="28">
        <v>627.69553108874686</v>
      </c>
      <c r="H319" s="28">
        <v>626.29394405968583</v>
      </c>
      <c r="I319" s="28">
        <v>625.42518619344946</v>
      </c>
      <c r="J319" s="28">
        <v>623.58945030902544</v>
      </c>
      <c r="K319" s="28">
        <v>624.54933519492067</v>
      </c>
      <c r="L319" s="28">
        <v>622.69565990560613</v>
      </c>
      <c r="M319" s="28">
        <v>622.46911889436876</v>
      </c>
      <c r="N319" s="28">
        <v>622.30223125304315</v>
      </c>
      <c r="O319" s="28">
        <v>623.68893473325079</v>
      </c>
      <c r="P319" s="28">
        <v>622.06062135740785</v>
      </c>
      <c r="Q319" s="28">
        <v>622.01191948622852</v>
      </c>
      <c r="R319" s="28">
        <v>621.99276172905149</v>
      </c>
      <c r="S319" s="28">
        <v>623.51549431438798</v>
      </c>
      <c r="T319" s="28">
        <v>621.98143078303247</v>
      </c>
      <c r="U319" s="28">
        <v>622.0009564509578</v>
      </c>
      <c r="V319" s="28">
        <v>622.03503310793144</v>
      </c>
      <c r="W319" s="28">
        <v>623.6044754771525</v>
      </c>
      <c r="X319" s="28">
        <v>622.12070591217673</v>
      </c>
      <c r="Y319" s="28">
        <v>622.17315642643337</v>
      </c>
      <c r="Z319" s="28">
        <v>622.23137103791237</v>
      </c>
      <c r="AA319" s="28">
        <v>623.81134554099083</v>
      </c>
      <c r="AB319" s="28">
        <v>622.34426711302046</v>
      </c>
      <c r="AC319" s="28">
        <v>622.40175520124171</v>
      </c>
      <c r="AD319" s="28">
        <v>622.46037685121462</v>
      </c>
      <c r="AE319" s="28">
        <v>624.03091046717611</v>
      </c>
      <c r="AF319" s="28">
        <v>622.58737656118649</v>
      </c>
      <c r="AG319" s="28">
        <v>623.06465894999178</v>
      </c>
    </row>
    <row r="320" spans="1:34" x14ac:dyDescent="0.3">
      <c r="B320" t="s">
        <v>337</v>
      </c>
      <c r="C320" s="28">
        <v>22.371313528528102</v>
      </c>
      <c r="D320" s="31">
        <v>20.960561545850343</v>
      </c>
      <c r="E320" s="29">
        <v>17.939743357524318</v>
      </c>
      <c r="F320" s="31">
        <v>17.939743357524318</v>
      </c>
      <c r="G320" s="28">
        <v>17.939743357524318</v>
      </c>
      <c r="H320" s="28">
        <v>17.939743357524318</v>
      </c>
      <c r="I320" s="28">
        <v>17.939743357524318</v>
      </c>
      <c r="J320" s="28">
        <v>17.939743357524318</v>
      </c>
      <c r="K320" s="28">
        <v>17.939743357524318</v>
      </c>
      <c r="L320" s="28">
        <v>17.939743357524318</v>
      </c>
      <c r="M320" s="28">
        <v>17.939743357524318</v>
      </c>
      <c r="N320" s="28">
        <v>17.939743357524318</v>
      </c>
      <c r="O320" s="28">
        <v>17.939743357524318</v>
      </c>
      <c r="P320" s="28">
        <v>17.939743357524318</v>
      </c>
      <c r="Q320" s="28">
        <v>17.939743357524318</v>
      </c>
      <c r="R320" s="28">
        <v>17.939743357524318</v>
      </c>
      <c r="S320" s="28">
        <v>17.939743357524318</v>
      </c>
      <c r="T320" s="28">
        <v>17.939743357524318</v>
      </c>
      <c r="U320" s="28">
        <v>17.939743357524318</v>
      </c>
      <c r="V320" s="28">
        <v>17.939743357524318</v>
      </c>
      <c r="W320" s="28">
        <v>17.939743357524318</v>
      </c>
      <c r="X320" s="28">
        <v>17.939743357524318</v>
      </c>
      <c r="Y320" s="28">
        <v>17.939743357524318</v>
      </c>
      <c r="Z320" s="28">
        <v>17.939743357524318</v>
      </c>
      <c r="AA320" s="28">
        <v>17.939743357524318</v>
      </c>
      <c r="AB320" s="28">
        <v>17.939743357524318</v>
      </c>
      <c r="AC320" s="28">
        <v>17.939743357524318</v>
      </c>
      <c r="AD320" s="28">
        <v>17.939743357524318</v>
      </c>
      <c r="AE320" s="28">
        <v>17.939743357524318</v>
      </c>
      <c r="AF320" s="28">
        <v>17.939743357524318</v>
      </c>
      <c r="AG320" s="28">
        <v>17.939743357524318</v>
      </c>
    </row>
    <row r="321" spans="1:33" x14ac:dyDescent="0.3">
      <c r="A321" t="s">
        <v>346</v>
      </c>
      <c r="B321" t="s">
        <v>158</v>
      </c>
      <c r="C321" s="28">
        <v>3666.0480470070293</v>
      </c>
      <c r="D321" s="31">
        <v>3561.5633857227963</v>
      </c>
      <c r="E321" s="29">
        <v>3542.3759517901381</v>
      </c>
      <c r="F321" s="31">
        <v>3446.027298608396</v>
      </c>
      <c r="G321" s="28">
        <v>3469.3276457179686</v>
      </c>
      <c r="H321" s="28">
        <v>3424.8359024541433</v>
      </c>
      <c r="I321" s="28">
        <v>3431.4550152663223</v>
      </c>
      <c r="J321" s="28">
        <v>3446.9981311966917</v>
      </c>
      <c r="K321" s="28">
        <v>3471.4979556212838</v>
      </c>
      <c r="L321" s="28">
        <v>3442.1682965258437</v>
      </c>
      <c r="M321" s="28">
        <v>3447.2984896399598</v>
      </c>
      <c r="N321" s="28">
        <v>3377.7310538074139</v>
      </c>
      <c r="O321" s="28">
        <v>3298.6909755508427</v>
      </c>
      <c r="P321" s="28">
        <v>3142.167299819343</v>
      </c>
      <c r="Q321" s="28">
        <v>3153.0075827600222</v>
      </c>
      <c r="R321" s="28">
        <v>3129.340708795135</v>
      </c>
      <c r="S321" s="28">
        <v>3146.0762730586443</v>
      </c>
      <c r="T321" s="28">
        <v>3159.7572670425484</v>
      </c>
      <c r="U321" s="28">
        <v>3179.700645584328</v>
      </c>
      <c r="V321" s="28">
        <v>3182.2958379563083</v>
      </c>
      <c r="W321" s="28">
        <v>3201.474322843726</v>
      </c>
      <c r="X321" s="28">
        <v>3186.0451801103063</v>
      </c>
      <c r="Y321" s="28">
        <v>3170.0400475047672</v>
      </c>
      <c r="Z321" s="28">
        <v>3153.5750260366381</v>
      </c>
      <c r="AA321" s="28">
        <v>3171.1420464298662</v>
      </c>
      <c r="AB321" s="28">
        <v>3153.6839253100788</v>
      </c>
      <c r="AC321" s="28">
        <v>3135.7402948688514</v>
      </c>
      <c r="AD321" s="28">
        <v>3134.8218887471294</v>
      </c>
      <c r="AE321" s="28">
        <v>3150.941478486407</v>
      </c>
      <c r="AF321" s="28">
        <v>3131.909192178814</v>
      </c>
      <c r="AG321" s="28">
        <v>3113.0273153510234</v>
      </c>
    </row>
    <row r="322" spans="1:33" x14ac:dyDescent="0.3">
      <c r="B322" t="s">
        <v>345</v>
      </c>
      <c r="C322" s="28">
        <v>2187.3424406186496</v>
      </c>
      <c r="D322" s="31">
        <v>2116.5944957990205</v>
      </c>
      <c r="E322" s="29">
        <v>2069.9971699286134</v>
      </c>
      <c r="F322" s="31">
        <v>1988.7379475963187</v>
      </c>
      <c r="G322" s="28">
        <v>1958.1231643166</v>
      </c>
      <c r="H322" s="28">
        <v>1938.6206155648251</v>
      </c>
      <c r="I322" s="28">
        <v>1904.426302722658</v>
      </c>
      <c r="J322" s="28">
        <v>1873.2603418327192</v>
      </c>
      <c r="K322" s="28">
        <v>1850.659740609309</v>
      </c>
      <c r="L322" s="28">
        <v>1852.6476607430234</v>
      </c>
      <c r="M322" s="28">
        <v>1820.7541024757143</v>
      </c>
      <c r="N322" s="28">
        <v>1795.1802682512619</v>
      </c>
      <c r="O322" s="28">
        <v>1775.1432455816546</v>
      </c>
      <c r="P322" s="28">
        <v>1746.6080898062298</v>
      </c>
      <c r="Q322" s="28">
        <v>1722.5859950050835</v>
      </c>
      <c r="R322" s="28">
        <v>1698.3976959580905</v>
      </c>
      <c r="S322" s="28">
        <v>1682.3485948099355</v>
      </c>
      <c r="T322" s="28">
        <v>1662.9172494451184</v>
      </c>
      <c r="U322" s="28">
        <v>1643.802385218225</v>
      </c>
      <c r="V322" s="28">
        <v>1624.7084087352966</v>
      </c>
      <c r="W322" s="28">
        <v>1607.942755108425</v>
      </c>
      <c r="X322" s="28">
        <v>1594.3041560735378</v>
      </c>
      <c r="Y322" s="28">
        <v>1580.2965656728149</v>
      </c>
      <c r="Z322" s="28">
        <v>1566.3488703566372</v>
      </c>
      <c r="AA322" s="28">
        <v>1552.3344336925704</v>
      </c>
      <c r="AB322" s="28">
        <v>1540.6588998860948</v>
      </c>
      <c r="AC322" s="28">
        <v>1530.1682274494892</v>
      </c>
      <c r="AD322" s="28">
        <v>1519.6687109168142</v>
      </c>
      <c r="AE322" s="28">
        <v>1509.0618224838004</v>
      </c>
      <c r="AF322" s="28">
        <v>1498.0234947860333</v>
      </c>
      <c r="AG322" s="28">
        <v>1485.9810826204466</v>
      </c>
    </row>
    <row r="323" spans="1:33" x14ac:dyDescent="0.3">
      <c r="B323" t="s">
        <v>336</v>
      </c>
      <c r="C323" s="31">
        <v>1128.2131786886262</v>
      </c>
      <c r="D323" s="31">
        <v>1091.4377322340868</v>
      </c>
      <c r="E323" s="29">
        <v>1108.8562893497428</v>
      </c>
      <c r="F323" s="31">
        <v>1142.7916328572423</v>
      </c>
      <c r="G323" s="31">
        <v>1164.2563747024831</v>
      </c>
      <c r="H323" s="31">
        <v>1166.4570197269352</v>
      </c>
      <c r="I323" s="31">
        <v>1168.850611721213</v>
      </c>
      <c r="J323" s="31">
        <v>1170.9491223059913</v>
      </c>
      <c r="K323" s="31">
        <v>1172.0044979663553</v>
      </c>
      <c r="L323" s="31">
        <v>1173.0208956521672</v>
      </c>
      <c r="M323" s="31">
        <v>1172.8009190502828</v>
      </c>
      <c r="N323" s="31">
        <v>1172.5718064392574</v>
      </c>
      <c r="O323" s="31">
        <v>1172.5249835751506</v>
      </c>
      <c r="P323" s="31">
        <v>1172.2187468056948</v>
      </c>
      <c r="Q323" s="31">
        <v>1172.0352367071564</v>
      </c>
      <c r="R323" s="31">
        <v>1171.8345945987801</v>
      </c>
      <c r="S323" s="31">
        <v>1172.182219186039</v>
      </c>
      <c r="T323" s="31">
        <v>1172.2419450240016</v>
      </c>
      <c r="U323" s="31">
        <v>1173.2421939238661</v>
      </c>
      <c r="V323" s="31">
        <v>1174.242923474389</v>
      </c>
      <c r="W323" s="31">
        <v>1175.3679761238309</v>
      </c>
      <c r="X323" s="31">
        <v>1176.2381562484538</v>
      </c>
      <c r="Y323" s="31">
        <v>1177.2098689649927</v>
      </c>
      <c r="Z323" s="31">
        <v>1178.1938494230005</v>
      </c>
      <c r="AA323" s="31">
        <v>1179.2908155000616</v>
      </c>
      <c r="AB323" s="31">
        <v>1180.1354875089623</v>
      </c>
      <c r="AC323" s="31">
        <v>1181.0834097601532</v>
      </c>
      <c r="AD323" s="31">
        <v>1182.0585240684086</v>
      </c>
      <c r="AE323" s="31">
        <v>1183.1401782412884</v>
      </c>
      <c r="AF323" s="31">
        <v>1183.963899332934</v>
      </c>
      <c r="AG323" s="31">
        <v>1184.975441209388</v>
      </c>
    </row>
    <row r="324" spans="1:33" x14ac:dyDescent="0.3">
      <c r="B324" t="s">
        <v>337</v>
      </c>
      <c r="C324" s="28">
        <v>3.6707745212063685</v>
      </c>
      <c r="D324" s="31">
        <v>3.4413848657619774</v>
      </c>
      <c r="E324" s="29">
        <v>2.9496054999453345</v>
      </c>
      <c r="F324" s="31">
        <v>2.9496054999453345</v>
      </c>
      <c r="G324" s="28">
        <v>2.9496054999453345</v>
      </c>
      <c r="H324" s="28">
        <v>2.9496054999453345</v>
      </c>
      <c r="I324" s="28">
        <v>2.9496054999453345</v>
      </c>
      <c r="J324" s="28">
        <v>2.9496054999453345</v>
      </c>
      <c r="K324" s="28">
        <v>2.9496054999453345</v>
      </c>
      <c r="L324" s="28">
        <v>2.9496054999453345</v>
      </c>
      <c r="M324" s="28">
        <v>2.9496054999453345</v>
      </c>
      <c r="N324" s="28">
        <v>2.9496054999453345</v>
      </c>
      <c r="O324" s="28">
        <v>2.9496054999453345</v>
      </c>
      <c r="P324" s="28">
        <v>2.9496054999453345</v>
      </c>
      <c r="Q324" s="28">
        <v>2.9496054999453345</v>
      </c>
      <c r="R324" s="28">
        <v>2.9496054999453345</v>
      </c>
      <c r="S324" s="28">
        <v>2.9496054999453345</v>
      </c>
      <c r="T324" s="28">
        <v>2.9496054999453345</v>
      </c>
      <c r="U324" s="28">
        <v>2.9496054999453345</v>
      </c>
      <c r="V324" s="28">
        <v>2.9496054999453345</v>
      </c>
      <c r="W324" s="28">
        <v>2.9496054999453345</v>
      </c>
      <c r="X324" s="28">
        <v>2.9496054999453345</v>
      </c>
      <c r="Y324" s="28">
        <v>2.9496054999453345</v>
      </c>
      <c r="Z324" s="28">
        <v>2.9496054999453345</v>
      </c>
      <c r="AA324" s="28">
        <v>2.9496054999453345</v>
      </c>
      <c r="AB324" s="28">
        <v>2.9496054999453345</v>
      </c>
      <c r="AC324" s="28">
        <v>2.9496054999453345</v>
      </c>
      <c r="AD324" s="28">
        <v>2.9496054999453345</v>
      </c>
      <c r="AE324" s="28">
        <v>2.9496054999453345</v>
      </c>
      <c r="AF324" s="28">
        <v>2.9496054999453345</v>
      </c>
      <c r="AG324" s="28">
        <v>2.9496054999453345</v>
      </c>
    </row>
    <row r="325" spans="1:33" x14ac:dyDescent="0.3">
      <c r="A325" t="s">
        <v>347</v>
      </c>
      <c r="B325" t="s">
        <v>158</v>
      </c>
      <c r="C325" s="28">
        <v>612.3230430861413</v>
      </c>
      <c r="D325" s="28">
        <v>607.47484970780772</v>
      </c>
      <c r="E325" s="29">
        <v>373.50011299510766</v>
      </c>
      <c r="F325" s="28">
        <v>420.58940471140295</v>
      </c>
      <c r="G325" s="28">
        <v>208.59671246251366</v>
      </c>
      <c r="H325" s="28">
        <v>223.21374501497672</v>
      </c>
      <c r="I325" s="28">
        <v>250.00134795232938</v>
      </c>
      <c r="J325" s="28">
        <v>284.52545514825545</v>
      </c>
      <c r="K325" s="28">
        <v>321.29771682703807</v>
      </c>
      <c r="L325" s="28">
        <v>356.03546328625475</v>
      </c>
      <c r="M325" s="28">
        <v>343.83006825477707</v>
      </c>
      <c r="N325" s="28">
        <v>302.8347563368406</v>
      </c>
      <c r="O325" s="28">
        <v>255.87242704324913</v>
      </c>
      <c r="P325" s="28">
        <v>270.27613999378269</v>
      </c>
      <c r="Q325" s="28">
        <v>247.18068966315531</v>
      </c>
      <c r="R325" s="28">
        <v>232.999817576775</v>
      </c>
      <c r="S325" s="28">
        <v>155.94258688841114</v>
      </c>
      <c r="T325" s="28">
        <v>22.161754529789704</v>
      </c>
      <c r="U325" s="28">
        <v>7.0911995629048619</v>
      </c>
      <c r="V325" s="28">
        <v>-4.1065768923863004</v>
      </c>
      <c r="W325" s="28">
        <v>-17.924187509132068</v>
      </c>
      <c r="X325" s="28">
        <v>-22.312418376110614</v>
      </c>
      <c r="Y325" s="28">
        <v>-26.799023546043998</v>
      </c>
      <c r="Z325" s="28">
        <v>-31.206748272073412</v>
      </c>
      <c r="AA325" s="28">
        <v>-43.288242606803308</v>
      </c>
      <c r="AB325" s="28">
        <v>-46.502766728874278</v>
      </c>
      <c r="AC325" s="28">
        <v>-49.042715690191812</v>
      </c>
      <c r="AD325" s="28">
        <v>-55.485284197262729</v>
      </c>
      <c r="AE325" s="28">
        <v>-65.794130453304589</v>
      </c>
      <c r="AF325" s="28">
        <v>-68.268014971441744</v>
      </c>
      <c r="AG325" s="28">
        <v>-70.975870552212228</v>
      </c>
    </row>
    <row r="326" spans="1:33" x14ac:dyDescent="0.3">
      <c r="B326" t="s">
        <v>345</v>
      </c>
      <c r="C326" s="28">
        <v>237.71786581708713</v>
      </c>
      <c r="D326" s="31">
        <v>226.94967478776937</v>
      </c>
      <c r="E326" s="29">
        <v>206.64531894182034</v>
      </c>
      <c r="F326" s="31">
        <v>238.29085935697557</v>
      </c>
      <c r="G326" s="28">
        <v>236.79542956193271</v>
      </c>
      <c r="H326" s="28">
        <v>238.72836354229332</v>
      </c>
      <c r="I326" s="28">
        <v>238.19120293458184</v>
      </c>
      <c r="J326" s="28">
        <v>237.31297985252752</v>
      </c>
      <c r="K326" s="28">
        <v>235.6266572027456</v>
      </c>
      <c r="L326" s="28">
        <v>236.23968802475292</v>
      </c>
      <c r="M326" s="28">
        <v>234.6674333578901</v>
      </c>
      <c r="N326" s="28">
        <v>233.2014615348865</v>
      </c>
      <c r="O326" s="28">
        <v>231.76908819719634</v>
      </c>
      <c r="P326" s="28">
        <v>230.3892994062538</v>
      </c>
      <c r="Q326" s="28">
        <v>229.0557935680439</v>
      </c>
      <c r="R326" s="28">
        <v>227.74689539549445</v>
      </c>
      <c r="S326" s="28">
        <v>226.46831925873764</v>
      </c>
      <c r="T326" s="28">
        <v>225.2753095871127</v>
      </c>
      <c r="U326" s="28">
        <v>224.56548764211314</v>
      </c>
      <c r="V326" s="28">
        <v>223.87741741835487</v>
      </c>
      <c r="W326" s="28">
        <v>223.19003106560308</v>
      </c>
      <c r="X326" s="28">
        <v>222.52154082102192</v>
      </c>
      <c r="Y326" s="28">
        <v>221.84591877528206</v>
      </c>
      <c r="Z326" s="28">
        <v>221.18924662319287</v>
      </c>
      <c r="AA326" s="28">
        <v>220.52528235223772</v>
      </c>
      <c r="AB326" s="28">
        <v>219.97533687700155</v>
      </c>
      <c r="AC326" s="28">
        <v>219.41432566342473</v>
      </c>
      <c r="AD326" s="28">
        <v>218.87486410828149</v>
      </c>
      <c r="AE326" s="28">
        <v>218.33048392827385</v>
      </c>
      <c r="AF326" s="28">
        <v>217.79191947482718</v>
      </c>
      <c r="AG326" s="28">
        <v>217.27151932574668</v>
      </c>
    </row>
    <row r="327" spans="1:33" x14ac:dyDescent="0.3">
      <c r="B327" t="s">
        <v>336</v>
      </c>
      <c r="C327" s="31">
        <v>75.433434136896537</v>
      </c>
      <c r="D327" s="31">
        <v>72.162728511684918</v>
      </c>
      <c r="E327" s="29">
        <v>65.172998756706576</v>
      </c>
      <c r="F327" s="31">
        <v>74.963071352667924</v>
      </c>
      <c r="G327" s="31">
        <v>77.28317253342324</v>
      </c>
      <c r="H327" s="31">
        <v>77.510040579559515</v>
      </c>
      <c r="I327" s="31">
        <v>77.928401686939225</v>
      </c>
      <c r="J327" s="31">
        <v>78.289285853945103</v>
      </c>
      <c r="K327" s="31">
        <v>78.12318376790671</v>
      </c>
      <c r="L327" s="31">
        <v>78.028475760568909</v>
      </c>
      <c r="M327" s="31">
        <v>78.099550949819928</v>
      </c>
      <c r="N327" s="31">
        <v>78.174356685952034</v>
      </c>
      <c r="O327" s="31">
        <v>78.233623858725622</v>
      </c>
      <c r="P327" s="31">
        <v>78.2884864229123</v>
      </c>
      <c r="Q327" s="31">
        <v>78.340635056238568</v>
      </c>
      <c r="R327" s="31">
        <v>78.385259385062966</v>
      </c>
      <c r="S327" s="31">
        <v>78.426830695211976</v>
      </c>
      <c r="T327" s="31">
        <v>78.457703759730208</v>
      </c>
      <c r="U327" s="31">
        <v>78.662913216813635</v>
      </c>
      <c r="V327" s="31">
        <v>78.870315079359528</v>
      </c>
      <c r="W327" s="31">
        <v>79.072568313147528</v>
      </c>
      <c r="X327" s="31">
        <v>79.277400883179396</v>
      </c>
      <c r="Y327" s="31">
        <v>79.475001585333786</v>
      </c>
      <c r="Z327" s="31">
        <v>79.676139801946562</v>
      </c>
      <c r="AA327" s="31">
        <v>79.870546708227081</v>
      </c>
      <c r="AB327" s="31">
        <v>80.068608389310825</v>
      </c>
      <c r="AC327" s="31">
        <v>80.258814000549023</v>
      </c>
      <c r="AD327" s="31">
        <v>80.454894323200222</v>
      </c>
      <c r="AE327" s="31">
        <v>80.645960001667149</v>
      </c>
      <c r="AF327" s="31">
        <v>80.836647684319814</v>
      </c>
      <c r="AG327" s="31">
        <v>81.02877320456551</v>
      </c>
    </row>
    <row r="328" spans="1:33" x14ac:dyDescent="0.3">
      <c r="B328" t="s">
        <v>337</v>
      </c>
      <c r="C328" s="28">
        <v>0</v>
      </c>
      <c r="D328" s="31">
        <v>0</v>
      </c>
      <c r="E328" s="29">
        <v>0</v>
      </c>
      <c r="F328" s="31">
        <v>0</v>
      </c>
      <c r="G328" s="28">
        <v>0</v>
      </c>
      <c r="H328" s="28">
        <v>0</v>
      </c>
      <c r="I328" s="28">
        <v>0</v>
      </c>
      <c r="J328" s="28">
        <v>0</v>
      </c>
      <c r="K328" s="28">
        <v>0</v>
      </c>
      <c r="L328" s="28">
        <v>0</v>
      </c>
      <c r="M328" s="28">
        <v>0</v>
      </c>
      <c r="N328" s="28">
        <v>0</v>
      </c>
      <c r="O328" s="28">
        <v>0</v>
      </c>
      <c r="P328" s="28">
        <v>0</v>
      </c>
      <c r="Q328" s="28">
        <v>0</v>
      </c>
      <c r="R328" s="28">
        <v>0</v>
      </c>
      <c r="S328" s="28">
        <v>0</v>
      </c>
      <c r="T328" s="28">
        <v>0</v>
      </c>
      <c r="U328" s="28">
        <v>0</v>
      </c>
      <c r="V328" s="28">
        <v>0</v>
      </c>
      <c r="W328" s="28">
        <v>0</v>
      </c>
      <c r="X328" s="28">
        <v>0</v>
      </c>
      <c r="Y328" s="28">
        <v>0</v>
      </c>
      <c r="Z328" s="28">
        <v>0</v>
      </c>
      <c r="AA328" s="28">
        <v>0</v>
      </c>
      <c r="AB328" s="28">
        <v>0</v>
      </c>
      <c r="AC328" s="28">
        <v>0</v>
      </c>
      <c r="AD328" s="28">
        <v>0</v>
      </c>
      <c r="AE328" s="28">
        <v>0</v>
      </c>
      <c r="AF328" s="28">
        <v>0</v>
      </c>
      <c r="AG328" s="28">
        <v>0</v>
      </c>
    </row>
    <row r="329" spans="1:33" x14ac:dyDescent="0.3">
      <c r="A329" t="s">
        <v>123</v>
      </c>
      <c r="B329" t="s">
        <v>123</v>
      </c>
      <c r="C329" s="28">
        <v>42869.25742798276</v>
      </c>
      <c r="D329" s="28">
        <v>42320.552750999232</v>
      </c>
      <c r="E329" s="29">
        <v>41345.504468844381</v>
      </c>
      <c r="F329" s="28">
        <v>40604.315092630131</v>
      </c>
      <c r="G329" s="28">
        <v>39089.424322321385</v>
      </c>
      <c r="H329" s="28">
        <v>38542.861451437449</v>
      </c>
      <c r="I329" s="28">
        <v>38336.914318554453</v>
      </c>
      <c r="J329" s="28">
        <v>38234.160727952069</v>
      </c>
      <c r="K329" s="28">
        <v>38301.528326398933</v>
      </c>
      <c r="L329" s="28">
        <v>38197.182446022234</v>
      </c>
      <c r="M329" s="28">
        <v>37872.657742611635</v>
      </c>
      <c r="N329" s="28">
        <v>36523.863611857065</v>
      </c>
      <c r="O329" s="28">
        <v>35231.166214055425</v>
      </c>
      <c r="P329" s="28">
        <v>33835.802885490419</v>
      </c>
      <c r="Q329" s="28">
        <v>33062.955072513985</v>
      </c>
      <c r="R329" s="28">
        <v>32216.04206927618</v>
      </c>
      <c r="S329" s="28">
        <v>31797.996780569581</v>
      </c>
      <c r="T329" s="28">
        <v>31271.557812746159</v>
      </c>
      <c r="U329" s="28">
        <v>30894.095852787184</v>
      </c>
      <c r="V329" s="28">
        <v>30470.875265343719</v>
      </c>
      <c r="W329" s="28">
        <v>30094.726901393125</v>
      </c>
      <c r="X329" s="28">
        <v>29885.76992601464</v>
      </c>
      <c r="Y329" s="28">
        <v>29679.179872764718</v>
      </c>
      <c r="Z329" s="28">
        <v>29473.519778856422</v>
      </c>
      <c r="AA329" s="28">
        <v>29359.360807045676</v>
      </c>
      <c r="AB329" s="28">
        <v>29164.93433144789</v>
      </c>
      <c r="AC329" s="28">
        <v>29014.326964941647</v>
      </c>
      <c r="AD329" s="28">
        <v>28908.749445161418</v>
      </c>
      <c r="AE329" s="28">
        <v>28850.015471136496</v>
      </c>
      <c r="AF329" s="28">
        <v>28684.240427104545</v>
      </c>
      <c r="AG329" s="28">
        <v>28514.528137409841</v>
      </c>
    </row>
    <row r="331" spans="1:33" x14ac:dyDescent="0.3">
      <c r="A331" s="8" t="s">
        <v>348</v>
      </c>
      <c r="B331" s="8"/>
      <c r="C331" s="8">
        <v>2020</v>
      </c>
      <c r="D331" s="9">
        <v>2021</v>
      </c>
      <c r="E331" s="10">
        <v>2022</v>
      </c>
      <c r="F331" s="8">
        <v>2023</v>
      </c>
      <c r="G331" s="8">
        <v>2024</v>
      </c>
      <c r="H331" s="8">
        <v>2025</v>
      </c>
      <c r="I331" s="8">
        <v>2026</v>
      </c>
      <c r="J331" s="8">
        <v>2027</v>
      </c>
      <c r="K331" s="8">
        <v>2028</v>
      </c>
      <c r="L331" s="8">
        <v>2029</v>
      </c>
      <c r="M331" s="8">
        <v>2030</v>
      </c>
      <c r="N331" s="8">
        <v>2031</v>
      </c>
      <c r="O331" s="8">
        <v>2032</v>
      </c>
      <c r="P331" s="8">
        <v>2033</v>
      </c>
      <c r="Q331" s="8">
        <v>2034</v>
      </c>
      <c r="R331" s="8">
        <v>2035</v>
      </c>
      <c r="S331" s="8">
        <v>2036</v>
      </c>
      <c r="T331" s="8">
        <v>2037</v>
      </c>
      <c r="U331" s="8">
        <v>2038</v>
      </c>
      <c r="V331" s="8">
        <v>2039</v>
      </c>
      <c r="W331" s="8">
        <v>2040</v>
      </c>
      <c r="X331" s="8">
        <v>2041</v>
      </c>
      <c r="Y331" s="8">
        <v>2042</v>
      </c>
      <c r="Z331" s="8">
        <v>2043</v>
      </c>
      <c r="AA331" s="8">
        <v>2044</v>
      </c>
      <c r="AB331" s="8">
        <v>2045</v>
      </c>
      <c r="AC331" s="8">
        <v>2046</v>
      </c>
      <c r="AD331" s="8">
        <v>2047</v>
      </c>
      <c r="AE331" s="8">
        <v>2048</v>
      </c>
      <c r="AF331" s="8">
        <v>2049</v>
      </c>
      <c r="AG331" s="8">
        <v>2050</v>
      </c>
    </row>
    <row r="332" spans="1:33" x14ac:dyDescent="0.3">
      <c r="B332" t="s">
        <v>158</v>
      </c>
      <c r="C332" s="28">
        <v>621.74022985667114</v>
      </c>
      <c r="D332" s="31">
        <v>620.39167905454883</v>
      </c>
      <c r="E332" s="29">
        <v>620.06289729653338</v>
      </c>
      <c r="F332" s="31">
        <v>610.91572063248384</v>
      </c>
      <c r="G332" s="28">
        <v>585.41161335195545</v>
      </c>
      <c r="H332" s="28">
        <v>576.29027341920948</v>
      </c>
      <c r="I332" s="28">
        <v>579.23331687273446</v>
      </c>
      <c r="J332" s="28">
        <v>584.43808050570419</v>
      </c>
      <c r="K332" s="28">
        <v>591.74455538915777</v>
      </c>
      <c r="L332" s="28">
        <v>587.91266734793771</v>
      </c>
      <c r="M332" s="28">
        <v>586.67177809539658</v>
      </c>
      <c r="N332" s="28">
        <v>550.31616626760092</v>
      </c>
      <c r="O332" s="28">
        <v>514.40330651053068</v>
      </c>
      <c r="P332" s="28">
        <v>479.18873144995501</v>
      </c>
      <c r="Q332" s="28">
        <v>460.52430471358565</v>
      </c>
      <c r="R332" s="28">
        <v>439.34872563397454</v>
      </c>
      <c r="S332" s="28">
        <v>431.44973666046974</v>
      </c>
      <c r="T332" s="28">
        <v>423.60425371305234</v>
      </c>
      <c r="U332" s="28">
        <v>416.42371670702192</v>
      </c>
      <c r="V332" s="28">
        <v>408.03342183113375</v>
      </c>
      <c r="W332" s="28">
        <v>400.7214867910921</v>
      </c>
      <c r="X332" s="28">
        <v>398.72772166692164</v>
      </c>
      <c r="Y332" s="28">
        <v>396.70613209550271</v>
      </c>
      <c r="Z332" s="28">
        <v>394.65781979888931</v>
      </c>
      <c r="AA332" s="28">
        <v>394.80865707635087</v>
      </c>
      <c r="AB332" s="28">
        <v>392.71158040555957</v>
      </c>
      <c r="AC332" s="28">
        <v>391.47362262774175</v>
      </c>
      <c r="AD332" s="28">
        <v>391.32615639483237</v>
      </c>
      <c r="AE332" s="28">
        <v>392.27812100041956</v>
      </c>
      <c r="AF332" s="28">
        <v>390.96798166758981</v>
      </c>
      <c r="AG332" s="28">
        <v>389.6143180105604</v>
      </c>
    </row>
    <row r="333" spans="1:33" x14ac:dyDescent="0.3">
      <c r="B333" t="s">
        <v>345</v>
      </c>
      <c r="C333" s="28">
        <v>601.77315077948174</v>
      </c>
      <c r="D333" s="31">
        <v>591.97684940038744</v>
      </c>
      <c r="E333" s="29">
        <v>569.85584268130606</v>
      </c>
      <c r="F333" s="31">
        <v>555.22844245240447</v>
      </c>
      <c r="G333" s="28">
        <v>533.39042032948203</v>
      </c>
      <c r="H333" s="28">
        <v>524.64945771070336</v>
      </c>
      <c r="I333" s="28">
        <v>514.32907245653303</v>
      </c>
      <c r="J333" s="28">
        <v>504.7885842298474</v>
      </c>
      <c r="K333" s="28">
        <v>498.50115498055305</v>
      </c>
      <c r="L333" s="28">
        <v>498.35365255443895</v>
      </c>
      <c r="M333" s="28">
        <v>489.46567587358021</v>
      </c>
      <c r="N333" s="28">
        <v>482.57591689993251</v>
      </c>
      <c r="O333" s="28">
        <v>477.53789301296518</v>
      </c>
      <c r="P333" s="28">
        <v>469.12929901509227</v>
      </c>
      <c r="Q333" s="28">
        <v>461.54169069393532</v>
      </c>
      <c r="R333" s="28">
        <v>454.73895247246543</v>
      </c>
      <c r="S333" s="28">
        <v>450.41266025027119</v>
      </c>
      <c r="T333" s="28">
        <v>444.53416784828187</v>
      </c>
      <c r="U333" s="28">
        <v>438.7241662333534</v>
      </c>
      <c r="V333" s="28">
        <v>432.96881236911611</v>
      </c>
      <c r="W333" s="28">
        <v>427.17528503436859</v>
      </c>
      <c r="X333" s="28">
        <v>422.93963031467132</v>
      </c>
      <c r="Y333" s="28">
        <v>418.79561749462817</v>
      </c>
      <c r="Z333" s="28">
        <v>414.72156145081414</v>
      </c>
      <c r="AA333" s="28">
        <v>410.71938687261536</v>
      </c>
      <c r="AB333" s="28">
        <v>407.06274903139837</v>
      </c>
      <c r="AC333" s="28">
        <v>404.00543111621039</v>
      </c>
      <c r="AD333" s="28">
        <v>400.99549080110199</v>
      </c>
      <c r="AE333" s="28">
        <v>398.0350725397131</v>
      </c>
      <c r="AF333" s="28">
        <v>394.62153844671019</v>
      </c>
      <c r="AG333" s="28">
        <v>391.07374871956171</v>
      </c>
    </row>
    <row r="334" spans="1:33" x14ac:dyDescent="0.3">
      <c r="B334" t="s">
        <v>336</v>
      </c>
      <c r="C334" s="31">
        <v>24.205809741654175</v>
      </c>
      <c r="D334" s="31">
        <v>24.058897895937381</v>
      </c>
      <c r="E334" s="29">
        <v>22.869377101617264</v>
      </c>
      <c r="F334" s="31">
        <v>22.142462961170917</v>
      </c>
      <c r="G334" s="31">
        <v>22.417697538883818</v>
      </c>
      <c r="H334" s="31">
        <v>22.367640859274495</v>
      </c>
      <c r="I334" s="31">
        <v>22.336613792623194</v>
      </c>
      <c r="J334" s="31">
        <v>22.271051796750907</v>
      </c>
      <c r="K334" s="31">
        <v>22.305333399818597</v>
      </c>
      <c r="L334" s="31">
        <v>22.239130710914505</v>
      </c>
      <c r="M334" s="31">
        <v>22.231039960513169</v>
      </c>
      <c r="N334" s="31">
        <v>22.225079687608684</v>
      </c>
      <c r="O334" s="31">
        <v>22.274604811901813</v>
      </c>
      <c r="P334" s="31">
        <v>22.216450762764566</v>
      </c>
      <c r="Q334" s="31">
        <v>22.214711410222446</v>
      </c>
      <c r="R334" s="31">
        <v>22.214027204608982</v>
      </c>
      <c r="S334" s="31">
        <v>22.268410511228144</v>
      </c>
      <c r="T334" s="31">
        <v>22.213622527965445</v>
      </c>
      <c r="U334" s="31">
        <v>22.214319873248492</v>
      </c>
      <c r="V334" s="31">
        <v>22.215536896711836</v>
      </c>
      <c r="W334" s="31">
        <v>22.271588409898303</v>
      </c>
      <c r="X334" s="31">
        <v>22.218596639720598</v>
      </c>
      <c r="Y334" s="31">
        <v>22.220469872372622</v>
      </c>
      <c r="Z334" s="31">
        <v>22.222548965639728</v>
      </c>
      <c r="AA334" s="31">
        <v>22.278976626463958</v>
      </c>
      <c r="AB334" s="31">
        <v>22.22658096832216</v>
      </c>
      <c r="AC334" s="31">
        <v>22.22863411433006</v>
      </c>
      <c r="AD334" s="31">
        <v>22.230727744686238</v>
      </c>
      <c r="AE334" s="31">
        <v>22.286818230970574</v>
      </c>
      <c r="AF334" s="31">
        <v>22.235263448613804</v>
      </c>
      <c r="AG334" s="31">
        <v>22.252309248213994</v>
      </c>
    </row>
    <row r="335" spans="1:33" x14ac:dyDescent="0.3">
      <c r="B335" t="s">
        <v>337</v>
      </c>
      <c r="C335" s="28">
        <v>0.79897548316171796</v>
      </c>
      <c r="D335" s="31">
        <v>0.74859148378036944</v>
      </c>
      <c r="E335" s="29">
        <v>0.64070511991158274</v>
      </c>
      <c r="F335" s="31">
        <v>0.64070511991158274</v>
      </c>
      <c r="G335" s="28">
        <v>0.64070511991158274</v>
      </c>
      <c r="H335" s="28">
        <v>0.64070511991158274</v>
      </c>
      <c r="I335" s="28">
        <v>0.64070511991158274</v>
      </c>
      <c r="J335" s="28">
        <v>0.64070511991158274</v>
      </c>
      <c r="K335" s="28">
        <v>0.64070511991158274</v>
      </c>
      <c r="L335" s="28">
        <v>0.64070511991158274</v>
      </c>
      <c r="M335" s="28">
        <v>0.64070511991158274</v>
      </c>
      <c r="N335" s="28">
        <v>0.64070511991158274</v>
      </c>
      <c r="O335" s="28">
        <v>0.64070511991158274</v>
      </c>
      <c r="P335" s="28">
        <v>0.64070511991158274</v>
      </c>
      <c r="Q335" s="28">
        <v>0.64070511991158274</v>
      </c>
      <c r="R335" s="28">
        <v>0.64070511991158274</v>
      </c>
      <c r="S335" s="28">
        <v>0.64070511991158274</v>
      </c>
      <c r="T335" s="28">
        <v>0.64070511991158274</v>
      </c>
      <c r="U335" s="28">
        <v>0.64070511991158274</v>
      </c>
      <c r="V335" s="28">
        <v>0.64070511991158274</v>
      </c>
      <c r="W335" s="28">
        <v>0.64070511991158274</v>
      </c>
      <c r="X335" s="28">
        <v>0.64070511991158274</v>
      </c>
      <c r="Y335" s="28">
        <v>0.64070511991158274</v>
      </c>
      <c r="Z335" s="28">
        <v>0.64070511991158274</v>
      </c>
      <c r="AA335" s="28">
        <v>0.64070511991158274</v>
      </c>
      <c r="AB335" s="28">
        <v>0.64070511991158274</v>
      </c>
      <c r="AC335" s="28">
        <v>0.64070511991158274</v>
      </c>
      <c r="AD335" s="28">
        <v>0.64070511991158274</v>
      </c>
      <c r="AE335" s="28">
        <v>0.64070511991158274</v>
      </c>
      <c r="AF335" s="28">
        <v>0.64070511991158274</v>
      </c>
      <c r="AG335" s="28">
        <v>0.64070511991158274</v>
      </c>
    </row>
    <row r="336" spans="1:33" x14ac:dyDescent="0.3">
      <c r="B336" t="s">
        <v>123</v>
      </c>
      <c r="C336" s="28">
        <v>1248.5181658609686</v>
      </c>
      <c r="D336" s="31">
        <v>1237.176017834654</v>
      </c>
      <c r="E336" s="29">
        <v>1213.4288221993684</v>
      </c>
      <c r="F336" s="31">
        <v>1188.9273311659708</v>
      </c>
      <c r="G336" s="28">
        <v>1141.860436340233</v>
      </c>
      <c r="H336" s="28">
        <v>1123.9480771090989</v>
      </c>
      <c r="I336" s="28">
        <v>1116.5397082418024</v>
      </c>
      <c r="J336" s="28">
        <v>1112.1384216522142</v>
      </c>
      <c r="K336" s="28">
        <v>1113.1917488894412</v>
      </c>
      <c r="L336" s="28">
        <v>1109.1461557332027</v>
      </c>
      <c r="M336" s="28">
        <v>1099.0091990494018</v>
      </c>
      <c r="N336" s="28">
        <v>1055.7578679750538</v>
      </c>
      <c r="O336" s="28">
        <v>1014.8565094553093</v>
      </c>
      <c r="P336" s="28">
        <v>971.17518634772341</v>
      </c>
      <c r="Q336" s="28">
        <v>944.92141193765497</v>
      </c>
      <c r="R336" s="28">
        <v>916.94241043096054</v>
      </c>
      <c r="S336" s="28">
        <v>904.77151254188061</v>
      </c>
      <c r="T336" s="28">
        <v>890.99274920921118</v>
      </c>
      <c r="U336" s="28">
        <v>878.00290793353543</v>
      </c>
      <c r="V336" s="28">
        <v>863.85847621687321</v>
      </c>
      <c r="W336" s="28">
        <v>850.8090653552706</v>
      </c>
      <c r="X336" s="28">
        <v>844.526653741225</v>
      </c>
      <c r="Y336" s="28">
        <v>838.36292458241508</v>
      </c>
      <c r="Z336" s="28">
        <v>832.2426353352547</v>
      </c>
      <c r="AA336" s="28">
        <v>828.44772569534177</v>
      </c>
      <c r="AB336" s="28">
        <v>822.6416155251917</v>
      </c>
      <c r="AC336" s="28">
        <v>818.34839297819371</v>
      </c>
      <c r="AD336" s="28">
        <v>815.19308006053211</v>
      </c>
      <c r="AE336" s="28">
        <v>813.24071689101481</v>
      </c>
      <c r="AF336" s="28">
        <v>808.46548868282537</v>
      </c>
      <c r="AG336" s="28">
        <v>803.58108109824764</v>
      </c>
    </row>
    <row r="337" spans="1:35" x14ac:dyDescent="0.3">
      <c r="A337" s="8" t="s">
        <v>349</v>
      </c>
      <c r="B337" s="8"/>
      <c r="C337" s="8">
        <v>2020</v>
      </c>
      <c r="D337" s="9">
        <v>2021</v>
      </c>
      <c r="E337" s="10">
        <v>2022</v>
      </c>
      <c r="F337" s="8">
        <v>2023</v>
      </c>
      <c r="G337" s="8">
        <v>2024</v>
      </c>
      <c r="H337" s="8">
        <v>2025</v>
      </c>
      <c r="I337" s="8">
        <v>2026</v>
      </c>
      <c r="J337" s="8">
        <v>2027</v>
      </c>
      <c r="K337" s="8">
        <v>2028</v>
      </c>
      <c r="L337" s="8">
        <v>2029</v>
      </c>
      <c r="M337" s="8">
        <v>2030</v>
      </c>
      <c r="N337" s="8">
        <v>2031</v>
      </c>
      <c r="O337" s="8">
        <v>2032</v>
      </c>
      <c r="P337" s="8">
        <v>2033</v>
      </c>
      <c r="Q337" s="8">
        <v>2034</v>
      </c>
      <c r="R337" s="8">
        <v>2035</v>
      </c>
      <c r="S337" s="8">
        <v>2036</v>
      </c>
      <c r="T337" s="8">
        <v>2037</v>
      </c>
      <c r="U337" s="8">
        <v>2038</v>
      </c>
      <c r="V337" s="8">
        <v>2039</v>
      </c>
      <c r="W337" s="8">
        <v>2040</v>
      </c>
      <c r="X337" s="8">
        <v>2041</v>
      </c>
      <c r="Y337" s="8">
        <v>2042</v>
      </c>
      <c r="Z337" s="8">
        <v>2043</v>
      </c>
      <c r="AA337" s="8">
        <v>2044</v>
      </c>
      <c r="AB337" s="8">
        <v>2045</v>
      </c>
      <c r="AC337" s="8">
        <v>2046</v>
      </c>
      <c r="AD337" s="8">
        <v>2047</v>
      </c>
      <c r="AE337" s="8">
        <v>2048</v>
      </c>
      <c r="AF337" s="8">
        <v>2049</v>
      </c>
      <c r="AG337" s="8">
        <v>2050</v>
      </c>
    </row>
    <row r="338" spans="1:35" x14ac:dyDescent="0.3">
      <c r="B338" t="s">
        <v>158</v>
      </c>
      <c r="C338" s="28">
        <v>13.834143573611431</v>
      </c>
      <c r="D338" s="31">
        <v>13.439861832916213</v>
      </c>
      <c r="E338" s="29">
        <v>13.367456421849578</v>
      </c>
      <c r="F338" s="31">
        <v>13.003876598522249</v>
      </c>
      <c r="G338" s="28">
        <v>13.09180243667158</v>
      </c>
      <c r="H338" s="28">
        <v>12.923909065864692</v>
      </c>
      <c r="I338" s="28">
        <v>12.948886850061594</v>
      </c>
      <c r="J338" s="28">
        <v>13.007540117723364</v>
      </c>
      <c r="K338" s="28">
        <v>13.099992285363335</v>
      </c>
      <c r="L338" s="28">
        <v>12.989314326512618</v>
      </c>
      <c r="M338" s="28">
        <v>13.008673545811169</v>
      </c>
      <c r="N338" s="28">
        <v>12.746154920027976</v>
      </c>
      <c r="O338" s="28">
        <v>12.447890473776765</v>
      </c>
      <c r="P338" s="28">
        <v>11.857235093657899</v>
      </c>
      <c r="Q338" s="28">
        <v>11.898141821735933</v>
      </c>
      <c r="R338" s="28">
        <v>11.808832863377868</v>
      </c>
      <c r="S338" s="28">
        <v>11.871985936070356</v>
      </c>
      <c r="T338" s="28">
        <v>11.923612328462447</v>
      </c>
      <c r="U338" s="28">
        <v>11.998870360695577</v>
      </c>
      <c r="V338" s="28">
        <v>12.008663539457768</v>
      </c>
      <c r="W338" s="28">
        <v>12.081035180542361</v>
      </c>
      <c r="X338" s="28">
        <v>12.02281200041625</v>
      </c>
      <c r="Y338" s="28">
        <v>11.962415273602895</v>
      </c>
      <c r="Z338" s="28">
        <v>11.90028311711939</v>
      </c>
      <c r="AA338" s="28">
        <v>11.966573760112702</v>
      </c>
      <c r="AB338" s="28">
        <v>11.900694057773883</v>
      </c>
      <c r="AC338" s="28">
        <v>11.832982244788118</v>
      </c>
      <c r="AD338" s="28">
        <v>11.829516561309923</v>
      </c>
      <c r="AE338" s="28">
        <v>11.890345201835498</v>
      </c>
      <c r="AF338" s="28">
        <v>11.818525253504959</v>
      </c>
      <c r="AG338" s="28">
        <v>11.74727288811707</v>
      </c>
    </row>
    <row r="339" spans="1:35" x14ac:dyDescent="0.3">
      <c r="B339" t="s">
        <v>345</v>
      </c>
      <c r="C339" s="28">
        <v>8.2541224174288654</v>
      </c>
      <c r="D339" s="31">
        <v>7.9871490407510208</v>
      </c>
      <c r="E339" s="29">
        <v>7.8113100752023144</v>
      </c>
      <c r="F339" s="31">
        <v>7.5046715003634672</v>
      </c>
      <c r="G339" s="28">
        <v>7.3891440162890563</v>
      </c>
      <c r="H339" s="28">
        <v>7.3155494926974534</v>
      </c>
      <c r="I339" s="28">
        <v>7.1865143498968225</v>
      </c>
      <c r="J339" s="28">
        <v>7.0689069503121482</v>
      </c>
      <c r="K339" s="28">
        <v>6.9836216626766374</v>
      </c>
      <c r="L339" s="28">
        <v>6.9911232480868808</v>
      </c>
      <c r="M339" s="28">
        <v>6.870770198021563</v>
      </c>
      <c r="N339" s="28">
        <v>6.7742651632123092</v>
      </c>
      <c r="O339" s="28">
        <v>6.698653756911904</v>
      </c>
      <c r="P339" s="28">
        <v>6.5909739237970939</v>
      </c>
      <c r="Q339" s="28">
        <v>6.5003245094531454</v>
      </c>
      <c r="R339" s="28">
        <v>6.409047909275813</v>
      </c>
      <c r="S339" s="28">
        <v>6.3484852634337194</v>
      </c>
      <c r="T339" s="28">
        <v>6.2751594318683717</v>
      </c>
      <c r="U339" s="28">
        <v>6.2030278687480189</v>
      </c>
      <c r="V339" s="28">
        <v>6.1309751273030066</v>
      </c>
      <c r="W339" s="28">
        <v>6.0677085098431132</v>
      </c>
      <c r="X339" s="28">
        <v>6.016242098390709</v>
      </c>
      <c r="Y339" s="28">
        <v>5.9633832666898678</v>
      </c>
      <c r="Z339" s="28">
        <v>5.9107504541759894</v>
      </c>
      <c r="AA339" s="28">
        <v>5.8578657875191338</v>
      </c>
      <c r="AB339" s="28">
        <v>5.8138071693814899</v>
      </c>
      <c r="AC339" s="28">
        <v>5.7742197262244872</v>
      </c>
      <c r="AD339" s="28">
        <v>5.734598909120054</v>
      </c>
      <c r="AE339" s="28">
        <v>5.6945729150332092</v>
      </c>
      <c r="AF339" s="28">
        <v>5.6529188482491826</v>
      </c>
      <c r="AG339" s="28">
        <v>5.607475783473383</v>
      </c>
    </row>
    <row r="340" spans="1:35" x14ac:dyDescent="0.3">
      <c r="B340" t="s">
        <v>336</v>
      </c>
      <c r="C340" s="31">
        <v>4.2574082214665134</v>
      </c>
      <c r="D340" s="31">
        <v>4.1186329518267426</v>
      </c>
      <c r="E340" s="29">
        <v>4.1843633560367657</v>
      </c>
      <c r="F340" s="31">
        <v>4.3124212560650657</v>
      </c>
      <c r="G340" s="31">
        <v>4.3934202818961623</v>
      </c>
      <c r="H340" s="31">
        <v>4.401724602743152</v>
      </c>
      <c r="I340" s="31">
        <v>4.4107570253630684</v>
      </c>
      <c r="J340" s="31">
        <v>4.4186759332301557</v>
      </c>
      <c r="K340" s="31">
        <v>4.4226584828919071</v>
      </c>
      <c r="L340" s="31">
        <v>4.426493945857235</v>
      </c>
      <c r="M340" s="31">
        <v>4.4256638454727657</v>
      </c>
      <c r="N340" s="31">
        <v>4.4247992695821035</v>
      </c>
      <c r="O340" s="31">
        <v>4.4246225795288705</v>
      </c>
      <c r="P340" s="31">
        <v>4.4234669690780937</v>
      </c>
      <c r="Q340" s="31">
        <v>4.4227744781402132</v>
      </c>
      <c r="R340" s="31">
        <v>4.4220173381086045</v>
      </c>
      <c r="S340" s="31">
        <v>4.4233291290039212</v>
      </c>
      <c r="T340" s="31">
        <v>4.4235545095245339</v>
      </c>
      <c r="U340" s="31">
        <v>4.4273290336749662</v>
      </c>
      <c r="V340" s="31">
        <v>4.4311053716014683</v>
      </c>
      <c r="W340" s="31">
        <v>4.435350853297475</v>
      </c>
      <c r="X340" s="31">
        <v>4.4386345518809582</v>
      </c>
      <c r="Y340" s="31">
        <v>4.4423013923207266</v>
      </c>
      <c r="Z340" s="31">
        <v>4.4460145261245305</v>
      </c>
      <c r="AA340" s="31">
        <v>4.4501540207549493</v>
      </c>
      <c r="AB340" s="31">
        <v>4.4533414622979715</v>
      </c>
      <c r="AC340" s="31">
        <v>4.4569185273968044</v>
      </c>
      <c r="AD340" s="31">
        <v>4.4605982040317302</v>
      </c>
      <c r="AE340" s="31">
        <v>4.4646799178916545</v>
      </c>
      <c r="AF340" s="31">
        <v>4.4677882993695626</v>
      </c>
      <c r="AG340" s="31">
        <v>4.4716054385259927</v>
      </c>
    </row>
    <row r="341" spans="1:35" x14ac:dyDescent="0.3">
      <c r="B341" t="s">
        <v>337</v>
      </c>
      <c r="C341" s="28">
        <v>1.3851979325307051E-2</v>
      </c>
      <c r="D341" s="31">
        <v>1.2986357984007463E-2</v>
      </c>
      <c r="E341" s="29">
        <v>1.1130586792246546E-2</v>
      </c>
      <c r="F341" s="31">
        <v>1.1130586792246546E-2</v>
      </c>
      <c r="G341" s="28">
        <v>1.1130586792246546E-2</v>
      </c>
      <c r="H341" s="28">
        <v>1.1130586792246546E-2</v>
      </c>
      <c r="I341" s="28">
        <v>1.1130586792246546E-2</v>
      </c>
      <c r="J341" s="28">
        <v>1.1130586792246546E-2</v>
      </c>
      <c r="K341" s="28">
        <v>1.1130586792246546E-2</v>
      </c>
      <c r="L341" s="28">
        <v>1.1130586792246546E-2</v>
      </c>
      <c r="M341" s="28">
        <v>1.1130586792246546E-2</v>
      </c>
      <c r="N341" s="28">
        <v>1.1130586792246546E-2</v>
      </c>
      <c r="O341" s="28">
        <v>1.1130586792246546E-2</v>
      </c>
      <c r="P341" s="28">
        <v>1.1130586792246546E-2</v>
      </c>
      <c r="Q341" s="28">
        <v>1.1130586792246546E-2</v>
      </c>
      <c r="R341" s="28">
        <v>1.1130586792246546E-2</v>
      </c>
      <c r="S341" s="28">
        <v>1.1130586792246546E-2</v>
      </c>
      <c r="T341" s="28">
        <v>1.1130586792246546E-2</v>
      </c>
      <c r="U341" s="28">
        <v>1.1130586792246546E-2</v>
      </c>
      <c r="V341" s="28">
        <v>1.1130586792246546E-2</v>
      </c>
      <c r="W341" s="28">
        <v>1.1130586792246546E-2</v>
      </c>
      <c r="X341" s="28">
        <v>1.1130586792246546E-2</v>
      </c>
      <c r="Y341" s="28">
        <v>1.1130586792246546E-2</v>
      </c>
      <c r="Z341" s="28">
        <v>1.1130586792246546E-2</v>
      </c>
      <c r="AA341" s="28">
        <v>1.1130586792246546E-2</v>
      </c>
      <c r="AB341" s="28">
        <v>1.1130586792246546E-2</v>
      </c>
      <c r="AC341" s="28">
        <v>1.1130586792246546E-2</v>
      </c>
      <c r="AD341" s="28">
        <v>1.1130586792246546E-2</v>
      </c>
      <c r="AE341" s="28">
        <v>1.1130586792246546E-2</v>
      </c>
      <c r="AF341" s="28">
        <v>1.1130586792246546E-2</v>
      </c>
      <c r="AG341" s="28">
        <v>1.1130586792246546E-2</v>
      </c>
    </row>
    <row r="342" spans="1:35" x14ac:dyDescent="0.3">
      <c r="B342" t="s">
        <v>123</v>
      </c>
      <c r="C342" s="28">
        <v>26.359526191832114</v>
      </c>
      <c r="D342" s="31">
        <v>25.558630183477987</v>
      </c>
      <c r="E342" s="29">
        <v>25.374260439880906</v>
      </c>
      <c r="F342" s="31">
        <v>24.832099941743028</v>
      </c>
      <c r="G342" s="28">
        <v>24.885497321649048</v>
      </c>
      <c r="H342" s="28">
        <v>24.652313748097544</v>
      </c>
      <c r="I342" s="28">
        <v>24.557288812113732</v>
      </c>
      <c r="J342" s="28">
        <v>24.506253588057916</v>
      </c>
      <c r="K342" s="28">
        <v>24.517403017724128</v>
      </c>
      <c r="L342" s="28">
        <v>24.418062107248982</v>
      </c>
      <c r="M342" s="28">
        <v>24.316238176097745</v>
      </c>
      <c r="N342" s="28">
        <v>23.956349939614636</v>
      </c>
      <c r="O342" s="28">
        <v>23.582297397009789</v>
      </c>
      <c r="P342" s="28">
        <v>22.882806573325333</v>
      </c>
      <c r="Q342" s="28">
        <v>22.832371396121538</v>
      </c>
      <c r="R342" s="28">
        <v>22.65102869755453</v>
      </c>
      <c r="S342" s="28">
        <v>22.654930915300245</v>
      </c>
      <c r="T342" s="28">
        <v>22.633456856647598</v>
      </c>
      <c r="U342" s="28">
        <v>22.64035784991081</v>
      </c>
      <c r="V342" s="28">
        <v>22.581874625154491</v>
      </c>
      <c r="W342" s="28">
        <v>22.595225130475196</v>
      </c>
      <c r="X342" s="28">
        <v>22.488819237480165</v>
      </c>
      <c r="Y342" s="28">
        <v>22.379230519405738</v>
      </c>
      <c r="Z342" s="28">
        <v>22.26817868421216</v>
      </c>
      <c r="AA342" s="28">
        <v>22.285724155179032</v>
      </c>
      <c r="AB342" s="28">
        <v>22.178973276245593</v>
      </c>
      <c r="AC342" s="28">
        <v>22.075251085201661</v>
      </c>
      <c r="AD342" s="28">
        <v>22.035844261253953</v>
      </c>
      <c r="AE342" s="28">
        <v>22.060728621552609</v>
      </c>
      <c r="AF342" s="28">
        <v>21.950362987915952</v>
      </c>
      <c r="AG342" s="28">
        <v>21.837484696908696</v>
      </c>
      <c r="AH342" s="5"/>
      <c r="AI342" s="37"/>
    </row>
    <row r="344" spans="1:35" x14ac:dyDescent="0.3">
      <c r="A344" s="8" t="s">
        <v>350</v>
      </c>
      <c r="B344" s="8"/>
      <c r="C344" s="8">
        <v>2020</v>
      </c>
      <c r="D344" s="9">
        <v>2021</v>
      </c>
      <c r="E344" s="10">
        <v>2022</v>
      </c>
      <c r="F344" s="8">
        <v>2023</v>
      </c>
      <c r="G344" s="8">
        <v>2024</v>
      </c>
      <c r="H344" s="8">
        <v>2025</v>
      </c>
      <c r="I344" s="8">
        <v>2026</v>
      </c>
      <c r="J344" s="8">
        <v>2027</v>
      </c>
      <c r="K344" s="8">
        <v>2028</v>
      </c>
      <c r="L344" s="8">
        <v>2029</v>
      </c>
      <c r="M344" s="8">
        <v>2030</v>
      </c>
      <c r="N344" s="8">
        <v>2031</v>
      </c>
      <c r="O344" s="8">
        <v>2032</v>
      </c>
      <c r="P344" s="8">
        <v>2033</v>
      </c>
      <c r="Q344" s="8">
        <v>2034</v>
      </c>
      <c r="R344" s="8">
        <v>2035</v>
      </c>
      <c r="S344" s="8">
        <v>2036</v>
      </c>
      <c r="T344" s="8">
        <v>2037</v>
      </c>
      <c r="U344" s="8">
        <v>2038</v>
      </c>
      <c r="V344" s="8">
        <v>2039</v>
      </c>
      <c r="W344" s="8">
        <v>2040</v>
      </c>
      <c r="X344" s="8">
        <v>2041</v>
      </c>
      <c r="Y344" s="8">
        <v>2042</v>
      </c>
      <c r="Z344" s="8">
        <v>2043</v>
      </c>
      <c r="AA344" s="8">
        <v>2044</v>
      </c>
      <c r="AB344" s="8">
        <v>2045</v>
      </c>
      <c r="AC344" s="8">
        <v>2046</v>
      </c>
      <c r="AD344" s="8">
        <v>2047</v>
      </c>
      <c r="AE344" s="8">
        <v>2048</v>
      </c>
      <c r="AF344" s="8">
        <v>2049</v>
      </c>
      <c r="AG344" s="8">
        <v>2050</v>
      </c>
    </row>
    <row r="345" spans="1:35" x14ac:dyDescent="0.3">
      <c r="B345" t="s">
        <v>351</v>
      </c>
      <c r="C345" s="28">
        <v>4836.7259999999987</v>
      </c>
      <c r="D345" s="31">
        <v>4825.5707139999995</v>
      </c>
      <c r="E345" s="29">
        <v>4602.8509296730244</v>
      </c>
      <c r="F345" s="31">
        <v>4567.6071039957087</v>
      </c>
      <c r="G345" s="28">
        <v>4390.1098919344358</v>
      </c>
      <c r="H345" s="28">
        <v>4332.4243028880828</v>
      </c>
      <c r="I345" s="28">
        <v>4342.5332929281549</v>
      </c>
      <c r="J345" s="28">
        <v>4365.3651690043771</v>
      </c>
      <c r="K345" s="28">
        <v>4409.9097115451923</v>
      </c>
      <c r="L345" s="28">
        <v>4369.4043652402934</v>
      </c>
      <c r="M345" s="28">
        <v>4380.766667855074</v>
      </c>
      <c r="N345" s="28">
        <v>4259.6080791978866</v>
      </c>
      <c r="O345" s="28">
        <v>4116.9900540613498</v>
      </c>
      <c r="P345" s="28">
        <v>3996.9981716577122</v>
      </c>
      <c r="Q345" s="28">
        <v>3987.0966858895404</v>
      </c>
      <c r="R345" s="28">
        <v>3955.3528704972373</v>
      </c>
      <c r="S345" s="28">
        <v>3945.5265710083386</v>
      </c>
      <c r="T345" s="28">
        <v>3935.7106627750982</v>
      </c>
      <c r="U345" s="28">
        <v>3932.7063673891366</v>
      </c>
      <c r="V345" s="28">
        <v>3918.8465414175284</v>
      </c>
      <c r="W345" s="28">
        <v>3915.8505451900896</v>
      </c>
      <c r="X345" s="28">
        <v>3891.1766844254653</v>
      </c>
      <c r="Y345" s="28">
        <v>3866.5360202949355</v>
      </c>
      <c r="Z345" s="28">
        <v>3841.9285527985071</v>
      </c>
      <c r="AA345" s="28">
        <v>3838.9823515222179</v>
      </c>
      <c r="AB345" s="28">
        <v>3814.4246789769368</v>
      </c>
      <c r="AC345" s="28">
        <v>3789.9002030657539</v>
      </c>
      <c r="AD345" s="28">
        <v>3776.1980611061194</v>
      </c>
      <c r="AE345" s="28">
        <v>3773.2933556224525</v>
      </c>
      <c r="AF345" s="28">
        <v>3748.8435721379938</v>
      </c>
      <c r="AG345" s="28">
        <v>3724.4269852876341</v>
      </c>
    </row>
    <row r="346" spans="1:35" x14ac:dyDescent="0.3">
      <c r="B346" t="s">
        <v>352</v>
      </c>
      <c r="C346" s="28">
        <v>45441.764000000017</v>
      </c>
      <c r="D346" s="31">
        <v>45556.943575400001</v>
      </c>
      <c r="E346" s="29">
        <v>44238.476999999999</v>
      </c>
      <c r="F346" s="31">
        <v>42629.437000000005</v>
      </c>
      <c r="G346" s="28">
        <v>40694.407293468714</v>
      </c>
      <c r="H346" s="28">
        <v>40927.722592593535</v>
      </c>
      <c r="I346" s="28">
        <v>40106.63033156404</v>
      </c>
      <c r="J346" s="28">
        <v>39275.633155144926</v>
      </c>
      <c r="K346" s="28">
        <v>38547.413564869392</v>
      </c>
      <c r="L346" s="28">
        <v>38659.306451841163</v>
      </c>
      <c r="M346" s="28">
        <v>37948.841608526294</v>
      </c>
      <c r="N346" s="28">
        <v>37466.925168398622</v>
      </c>
      <c r="O346" s="28">
        <v>37008.791452638354</v>
      </c>
      <c r="P346" s="28">
        <v>36570.274311273504</v>
      </c>
      <c r="Q346" s="28">
        <v>36147.875877362349</v>
      </c>
      <c r="R346" s="28">
        <v>35738.842863394231</v>
      </c>
      <c r="S346" s="28">
        <v>35341.060721495051</v>
      </c>
      <c r="T346" s="28">
        <v>34974.376931394138</v>
      </c>
      <c r="U346" s="28">
        <v>34615.961043554053</v>
      </c>
      <c r="V346" s="28">
        <v>34264.863447369513</v>
      </c>
      <c r="W346" s="28">
        <v>33920.34574703205</v>
      </c>
      <c r="X346" s="28">
        <v>33643.412230161906</v>
      </c>
      <c r="Y346" s="28">
        <v>33370.902806479426</v>
      </c>
      <c r="Z346" s="28">
        <v>33102.465377749722</v>
      </c>
      <c r="AA346" s="28">
        <v>32837.811417057332</v>
      </c>
      <c r="AB346" s="28">
        <v>32602.297186819182</v>
      </c>
      <c r="AC346" s="28">
        <v>32370.022928622893</v>
      </c>
      <c r="AD346" s="28">
        <v>32140.813363205907</v>
      </c>
      <c r="AE346" s="28">
        <v>31914.515094750532</v>
      </c>
      <c r="AF346" s="28">
        <v>31690.991901843212</v>
      </c>
      <c r="AG346" s="28">
        <v>31472.656144251861</v>
      </c>
    </row>
    <row r="347" spans="1:35" x14ac:dyDescent="0.3">
      <c r="B347" t="s">
        <v>353</v>
      </c>
      <c r="C347" s="28">
        <v>3882.5660000000016</v>
      </c>
      <c r="D347" s="31">
        <v>3964.8109999999997</v>
      </c>
      <c r="E347" s="29">
        <v>3821.1559999999999</v>
      </c>
      <c r="F347" s="31">
        <v>3654.0340000000006</v>
      </c>
      <c r="G347" s="28">
        <v>3518.3912784172899</v>
      </c>
      <c r="H347" s="28">
        <v>3542.2638434251207</v>
      </c>
      <c r="I347" s="28">
        <v>3479.5256366048247</v>
      </c>
      <c r="J347" s="28">
        <v>3428.894675420433</v>
      </c>
      <c r="K347" s="28">
        <v>3395.9355016859363</v>
      </c>
      <c r="L347" s="28">
        <v>3407.9805099084201</v>
      </c>
      <c r="M347" s="28">
        <v>3347.5125538989246</v>
      </c>
      <c r="N347" s="28">
        <v>3307.1278484833019</v>
      </c>
      <c r="O347" s="28">
        <v>3268.8038576116664</v>
      </c>
      <c r="P347" s="28">
        <v>3232.1760482325913</v>
      </c>
      <c r="Q347" s="28">
        <v>3196.9380771979363</v>
      </c>
      <c r="R347" s="28">
        <v>3162.8487221546284</v>
      </c>
      <c r="S347" s="28">
        <v>3129.7227136159527</v>
      </c>
      <c r="T347" s="28">
        <v>3099.4122897536081</v>
      </c>
      <c r="U347" s="28">
        <v>3069.8058279994993</v>
      </c>
      <c r="V347" s="28">
        <v>3040.8202810474995</v>
      </c>
      <c r="W347" s="28">
        <v>3012.3911374904242</v>
      </c>
      <c r="X347" s="28">
        <v>2989.9408794843675</v>
      </c>
      <c r="Y347" s="28">
        <v>2967.865022394381</v>
      </c>
      <c r="Z347" s="28">
        <v>2946.1328688695103</v>
      </c>
      <c r="AA347" s="28">
        <v>2924.7193016015763</v>
      </c>
      <c r="AB347" s="28">
        <v>2905.8848896514955</v>
      </c>
      <c r="AC347" s="28">
        <v>2887.3250163499647</v>
      </c>
      <c r="AD347" s="28">
        <v>2869.024515236807</v>
      </c>
      <c r="AE347" s="28">
        <v>2850.9701350846071</v>
      </c>
      <c r="AF347" s="28">
        <v>2833.1501255516382</v>
      </c>
      <c r="AG347" s="28">
        <v>2815.7807210728115</v>
      </c>
    </row>
    <row r="348" spans="1:35" x14ac:dyDescent="0.3">
      <c r="B348" t="s">
        <v>354</v>
      </c>
      <c r="C348" s="28">
        <v>26028.934000000012</v>
      </c>
      <c r="D348" s="31">
        <v>25732.888575400004</v>
      </c>
      <c r="E348" s="29">
        <v>25132.696999999996</v>
      </c>
      <c r="F348" s="31">
        <v>24359.267000000007</v>
      </c>
      <c r="G348" s="28">
        <v>23102.450901382264</v>
      </c>
      <c r="H348" s="28">
        <v>23216.403375467926</v>
      </c>
      <c r="I348" s="28">
        <v>22709.002148539916</v>
      </c>
      <c r="J348" s="28">
        <v>22131.159778042758</v>
      </c>
      <c r="K348" s="28">
        <v>21567.73605643971</v>
      </c>
      <c r="L348" s="28">
        <v>21619.403902299062</v>
      </c>
      <c r="M348" s="28">
        <v>21211.278839031675</v>
      </c>
      <c r="N348" s="28">
        <v>20931.285925982113</v>
      </c>
      <c r="O348" s="28">
        <v>20664.772164580023</v>
      </c>
      <c r="P348" s="28">
        <v>20409.394070110546</v>
      </c>
      <c r="Q348" s="28">
        <v>20163.185491372667</v>
      </c>
      <c r="R348" s="28">
        <v>19924.599252621087</v>
      </c>
      <c r="S348" s="28">
        <v>19692.447153415291</v>
      </c>
      <c r="T348" s="28">
        <v>19477.315482626094</v>
      </c>
      <c r="U348" s="28">
        <v>19266.931903556557</v>
      </c>
      <c r="V348" s="28">
        <v>19060.762042132013</v>
      </c>
      <c r="W348" s="28">
        <v>18858.390059579928</v>
      </c>
      <c r="X348" s="28">
        <v>18693.707832740063</v>
      </c>
      <c r="Y348" s="28">
        <v>18531.577694507519</v>
      </c>
      <c r="Z348" s="28">
        <v>18371.801033402167</v>
      </c>
      <c r="AA348" s="28">
        <v>18214.214909049453</v>
      </c>
      <c r="AB348" s="28">
        <v>18072.872738561702</v>
      </c>
      <c r="AC348" s="28">
        <v>17933.397846873067</v>
      </c>
      <c r="AD348" s="28">
        <v>17795.690787021875</v>
      </c>
      <c r="AE348" s="28">
        <v>17659.664419327491</v>
      </c>
      <c r="AF348" s="28">
        <v>17525.241274085023</v>
      </c>
      <c r="AG348" s="28">
        <v>17393.752538887806</v>
      </c>
    </row>
    <row r="349" spans="1:35" x14ac:dyDescent="0.3">
      <c r="B349" t="s">
        <v>355</v>
      </c>
      <c r="C349" s="28">
        <v>6200.2219999999998</v>
      </c>
      <c r="D349" s="31">
        <v>6216.9716150000004</v>
      </c>
      <c r="E349" s="29">
        <v>5930.0329999999994</v>
      </c>
      <c r="F349" s="31">
        <v>5884.6270000000004</v>
      </c>
      <c r="G349" s="28">
        <v>5655.9503947800004</v>
      </c>
      <c r="H349" s="28">
        <v>5581.6317927014379</v>
      </c>
      <c r="I349" s="28">
        <v>5594.6556002177413</v>
      </c>
      <c r="J349" s="28">
        <v>5624.0707997652808</v>
      </c>
      <c r="K349" s="28">
        <v>5681.4592773138465</v>
      </c>
      <c r="L349" s="28">
        <v>5629.2746543628828</v>
      </c>
      <c r="M349" s="28">
        <v>5643.913153521582</v>
      </c>
      <c r="N349" s="28">
        <v>5487.8198018254006</v>
      </c>
      <c r="O349" s="28">
        <v>5304.0794182291474</v>
      </c>
      <c r="P349" s="28">
        <v>5149.4891798621975</v>
      </c>
      <c r="Q349" s="28">
        <v>5136.7327082207266</v>
      </c>
      <c r="R349" s="28">
        <v>5095.8359084550139</v>
      </c>
      <c r="S349" s="28">
        <v>5083.1763022397863</v>
      </c>
      <c r="T349" s="28">
        <v>5070.530083485919</v>
      </c>
      <c r="U349" s="28">
        <v>5066.6595321574696</v>
      </c>
      <c r="V349" s="28">
        <v>5048.8033759096006</v>
      </c>
      <c r="W349" s="28">
        <v>5044.94351671189</v>
      </c>
      <c r="X349" s="28">
        <v>5013.1552161983163</v>
      </c>
      <c r="Y349" s="28">
        <v>4981.4096842077033</v>
      </c>
      <c r="Z349" s="28">
        <v>4949.70692074006</v>
      </c>
      <c r="AA349" s="28">
        <v>4945.9112143268003</v>
      </c>
      <c r="AB349" s="28">
        <v>4914.2726036436043</v>
      </c>
      <c r="AC349" s="28">
        <v>4882.6767614833734</v>
      </c>
      <c r="AD349" s="28">
        <v>4865.0237557195987</v>
      </c>
      <c r="AE349" s="28">
        <v>4861.2815099600448</v>
      </c>
      <c r="AF349" s="28">
        <v>4829.7818969764903</v>
      </c>
      <c r="AG349" s="28">
        <v>4798.3250525159019</v>
      </c>
    </row>
    <row r="350" spans="1:35" x14ac:dyDescent="0.3">
      <c r="C350" s="28"/>
      <c r="D350" s="31"/>
      <c r="E350" s="29"/>
      <c r="F350" s="31"/>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spans="1:35" x14ac:dyDescent="0.3">
      <c r="A351" s="8" t="s">
        <v>356</v>
      </c>
      <c r="B351" s="8"/>
      <c r="C351" s="8">
        <v>2020</v>
      </c>
      <c r="D351" s="9">
        <v>2021</v>
      </c>
      <c r="E351" s="10">
        <v>2022</v>
      </c>
      <c r="F351" s="8">
        <v>2023</v>
      </c>
      <c r="G351" s="8">
        <v>2024</v>
      </c>
      <c r="H351" s="8">
        <v>2025</v>
      </c>
      <c r="I351" s="8">
        <v>2026</v>
      </c>
      <c r="J351" s="8">
        <v>2027</v>
      </c>
      <c r="K351" s="8">
        <v>2028</v>
      </c>
      <c r="L351" s="8">
        <v>2029</v>
      </c>
      <c r="M351" s="8">
        <v>2030</v>
      </c>
      <c r="N351" s="8">
        <v>2031</v>
      </c>
      <c r="O351" s="8">
        <v>2032</v>
      </c>
      <c r="P351" s="8">
        <v>2033</v>
      </c>
      <c r="Q351" s="8">
        <v>2034</v>
      </c>
      <c r="R351" s="8">
        <v>2035</v>
      </c>
      <c r="S351" s="8">
        <v>2036</v>
      </c>
      <c r="T351" s="8">
        <v>2037</v>
      </c>
      <c r="U351" s="8">
        <v>2038</v>
      </c>
      <c r="V351" s="8">
        <v>2039</v>
      </c>
      <c r="W351" s="8">
        <v>2040</v>
      </c>
      <c r="X351" s="8">
        <v>2041</v>
      </c>
      <c r="Y351" s="8">
        <v>2042</v>
      </c>
      <c r="Z351" s="8">
        <v>2043</v>
      </c>
      <c r="AA351" s="8">
        <v>2044</v>
      </c>
      <c r="AB351" s="8">
        <v>2045</v>
      </c>
      <c r="AC351" s="8">
        <v>2046</v>
      </c>
      <c r="AD351" s="8">
        <v>2047</v>
      </c>
      <c r="AE351" s="8">
        <v>2048</v>
      </c>
      <c r="AF351" s="8">
        <v>2049</v>
      </c>
      <c r="AG351" s="8">
        <v>2050</v>
      </c>
    </row>
    <row r="352" spans="1:35" x14ac:dyDescent="0.3">
      <c r="A352" t="s">
        <v>158</v>
      </c>
      <c r="B352" t="s">
        <v>357</v>
      </c>
      <c r="C352" s="28">
        <v>2.8226925355190935</v>
      </c>
      <c r="D352" s="31">
        <v>2.8362686254687532</v>
      </c>
      <c r="E352" s="29">
        <v>2.7737541985338483</v>
      </c>
      <c r="F352" s="31">
        <v>2.7525156855038833</v>
      </c>
      <c r="G352" s="28">
        <v>2.6561776365112482</v>
      </c>
      <c r="H352" s="28">
        <v>2.6424150580837269</v>
      </c>
      <c r="I352" s="28">
        <v>2.6699402149387663</v>
      </c>
      <c r="J352" s="28">
        <v>2.6974653717938066</v>
      </c>
      <c r="K352" s="28">
        <v>2.7249905286488443</v>
      </c>
      <c r="L352" s="28">
        <v>2.7112279502213243</v>
      </c>
      <c r="M352" s="28">
        <v>2.7249905286488447</v>
      </c>
      <c r="N352" s="28">
        <v>2.6561776365112477</v>
      </c>
      <c r="O352" s="28">
        <v>2.5736021659461312</v>
      </c>
      <c r="P352" s="28">
        <v>2.5047892738085347</v>
      </c>
      <c r="Q352" s="28">
        <v>2.5047892738085347</v>
      </c>
      <c r="R352" s="28">
        <v>2.4910266953810147</v>
      </c>
      <c r="S352" s="28">
        <v>2.4910266953810152</v>
      </c>
      <c r="T352" s="28">
        <v>2.4910266953810156</v>
      </c>
      <c r="U352" s="28">
        <v>2.4910266953810156</v>
      </c>
      <c r="V352" s="28">
        <v>2.4841454061672548</v>
      </c>
      <c r="W352" s="28">
        <v>2.4841454061672543</v>
      </c>
      <c r="X352" s="28">
        <v>2.4703828277397362</v>
      </c>
      <c r="Y352" s="28">
        <v>2.4566202493122158</v>
      </c>
      <c r="Z352" s="28">
        <v>2.4428576708846972</v>
      </c>
      <c r="AA352" s="28">
        <v>2.4428576708846972</v>
      </c>
      <c r="AB352" s="28">
        <v>2.4290950924571773</v>
      </c>
      <c r="AC352" s="28">
        <v>2.4153325140296573</v>
      </c>
      <c r="AD352" s="28">
        <v>2.4084512248158982</v>
      </c>
      <c r="AE352" s="28">
        <v>2.4084512248158982</v>
      </c>
      <c r="AF352" s="28">
        <v>2.3946886463883792</v>
      </c>
      <c r="AG352" s="28">
        <v>2.3809260679608597</v>
      </c>
      <c r="AH352" s="7"/>
    </row>
    <row r="353" spans="1:37" x14ac:dyDescent="0.3">
      <c r="B353" t="s">
        <v>358</v>
      </c>
      <c r="C353" s="28">
        <v>391.97973567243633</v>
      </c>
      <c r="D353" s="31">
        <v>403.26836250772226</v>
      </c>
      <c r="E353" s="29">
        <v>405.83543298298787</v>
      </c>
      <c r="F353" s="31">
        <v>410.06612222874759</v>
      </c>
      <c r="G353" s="28">
        <v>417.60399972264355</v>
      </c>
      <c r="H353" s="28">
        <v>418.10980247617192</v>
      </c>
      <c r="I353" s="28">
        <v>422.95380443412148</v>
      </c>
      <c r="J353" s="28">
        <v>428.49949138866691</v>
      </c>
      <c r="K353" s="28">
        <v>432.68981665278619</v>
      </c>
      <c r="L353" s="28">
        <v>437.16470587648809</v>
      </c>
      <c r="M353" s="28">
        <v>441.9232394360431</v>
      </c>
      <c r="N353" s="28">
        <v>446.6325730249377</v>
      </c>
      <c r="O353" s="28">
        <v>451.27577827578961</v>
      </c>
      <c r="P353" s="28">
        <v>455.85129753210612</v>
      </c>
      <c r="Q353" s="28">
        <v>460.36292994915834</v>
      </c>
      <c r="R353" s="28">
        <v>464.81598741504456</v>
      </c>
      <c r="S353" s="28">
        <v>469.21587397850845</v>
      </c>
      <c r="T353" s="28">
        <v>473.56760591576614</v>
      </c>
      <c r="U353" s="28">
        <v>477.87568835830126</v>
      </c>
      <c r="V353" s="28">
        <v>482.14412044435511</v>
      </c>
      <c r="W353" s="28">
        <v>486.37644143726271</v>
      </c>
      <c r="X353" s="28">
        <v>490.57578529623231</v>
      </c>
      <c r="Y353" s="28">
        <v>494.74493247640271</v>
      </c>
      <c r="Z353" s="28">
        <v>498.88635576987514</v>
      </c>
      <c r="AA353" s="28">
        <v>503.00225988160241</v>
      </c>
      <c r="AB353" s="28">
        <v>507.09461535191275</v>
      </c>
      <c r="AC353" s="28">
        <v>511.16518763523123</v>
      </c>
      <c r="AD353" s="28">
        <v>515.21556209933885</v>
      </c>
      <c r="AE353" s="28">
        <v>519.24716559922058</v>
      </c>
      <c r="AF353" s="28">
        <v>523.26128516611823</v>
      </c>
      <c r="AG353" s="28">
        <v>527.25908425416333</v>
      </c>
      <c r="AH353" s="7"/>
    </row>
    <row r="354" spans="1:37" x14ac:dyDescent="0.3">
      <c r="B354" t="s">
        <v>359</v>
      </c>
      <c r="C354" s="28">
        <v>4128.2618504857664</v>
      </c>
      <c r="D354" s="31">
        <v>4130.2491087125645</v>
      </c>
      <c r="E354" s="29">
        <v>4347.3821297650902</v>
      </c>
      <c r="F354" s="31">
        <v>4307.5825967474011</v>
      </c>
      <c r="G354" s="28">
        <v>4144.7898986909631</v>
      </c>
      <c r="H354" s="28">
        <v>4113.7793592916769</v>
      </c>
      <c r="I354" s="28">
        <v>4168.0080601792197</v>
      </c>
      <c r="J354" s="28">
        <v>4226.0907298207658</v>
      </c>
      <c r="K354" s="28">
        <v>4278.9413696897855</v>
      </c>
      <c r="L354" s="28">
        <v>4269.0100793136298</v>
      </c>
      <c r="M354" s="28">
        <v>4274.6587142239487</v>
      </c>
      <c r="N354" s="28">
        <v>4040.6574224884403</v>
      </c>
      <c r="O354" s="28">
        <v>3806.0837958489928</v>
      </c>
      <c r="P354" s="28">
        <v>3576.0175509921278</v>
      </c>
      <c r="Q354" s="28">
        <v>3465.7643677224974</v>
      </c>
      <c r="R354" s="28">
        <v>3335.9373794131475</v>
      </c>
      <c r="S354" s="28">
        <v>3294.9741052031764</v>
      </c>
      <c r="T354" s="28">
        <v>3252.9184716525124</v>
      </c>
      <c r="U354" s="28">
        <v>3210.2526558422387</v>
      </c>
      <c r="V354" s="28">
        <v>3158.2596975699221</v>
      </c>
      <c r="W354" s="28">
        <v>3114.567640277824</v>
      </c>
      <c r="X354" s="28">
        <v>3102.202757064726</v>
      </c>
      <c r="Y354" s="28">
        <v>3089.5947891281821</v>
      </c>
      <c r="Z354" s="28">
        <v>3076.7588801775864</v>
      </c>
      <c r="AA354" s="28">
        <v>3081.0604030696495</v>
      </c>
      <c r="AB354" s="28">
        <v>3067.8256602342444</v>
      </c>
      <c r="AC354" s="28">
        <v>3060.1048010096551</v>
      </c>
      <c r="AD354" s="28">
        <v>3060.9087746241721</v>
      </c>
      <c r="AE354" s="28">
        <v>3070.3216882299885</v>
      </c>
      <c r="AF354" s="28">
        <v>3062.039600513709</v>
      </c>
      <c r="AG354" s="28">
        <v>3053.5876391868624</v>
      </c>
      <c r="AH354" s="7"/>
    </row>
    <row r="355" spans="1:37" x14ac:dyDescent="0.3">
      <c r="A355" t="s">
        <v>360</v>
      </c>
      <c r="B355" t="s">
        <v>361</v>
      </c>
      <c r="C355" s="28">
        <v>5.7966217365132078</v>
      </c>
      <c r="D355" s="31">
        <v>5.8530106581018879</v>
      </c>
      <c r="E355" s="29">
        <v>5.9123700461697952</v>
      </c>
      <c r="F355" s="31">
        <v>5.7149219077714983</v>
      </c>
      <c r="G355" s="28">
        <v>5.6640370132786311</v>
      </c>
      <c r="H355" s="28">
        <v>5.6136051910288014</v>
      </c>
      <c r="I355" s="28">
        <v>5.5636224069278173</v>
      </c>
      <c r="J355" s="28">
        <v>5.5140846628005189</v>
      </c>
      <c r="K355" s="28">
        <v>5.4649879960709544</v>
      </c>
      <c r="L355" s="28">
        <v>5.4163284794454141</v>
      </c>
      <c r="M355" s="28">
        <v>5.3681022205982885</v>
      </c>
      <c r="N355" s="28">
        <v>5.3478810085134532</v>
      </c>
      <c r="O355" s="28">
        <v>5.3277359681186089</v>
      </c>
      <c r="P355" s="28">
        <v>5.3076668124810835</v>
      </c>
      <c r="Q355" s="28">
        <v>5.2876732557490618</v>
      </c>
      <c r="R355" s="28">
        <v>5.267755013147509</v>
      </c>
      <c r="S355" s="28">
        <v>5.247911800974113</v>
      </c>
      <c r="T355" s="28">
        <v>5.2281433365952479</v>
      </c>
      <c r="U355" s="28">
        <v>5.2084493384419437</v>
      </c>
      <c r="V355" s="28">
        <v>5.1888295260058817</v>
      </c>
      <c r="W355" s="28">
        <v>5.1692836198353911</v>
      </c>
      <c r="X355" s="28">
        <v>5.1592555999189971</v>
      </c>
      <c r="Y355" s="28">
        <v>5.1492470336040777</v>
      </c>
      <c r="Z355" s="28">
        <v>5.1392578831521138</v>
      </c>
      <c r="AA355" s="28">
        <v>5.1292881108977939</v>
      </c>
      <c r="AB355" s="28">
        <v>5.1193376792488845</v>
      </c>
      <c r="AC355" s="28">
        <v>5.1094065506860673</v>
      </c>
      <c r="AD355" s="28">
        <v>5.099494687762812</v>
      </c>
      <c r="AE355" s="28">
        <v>5.0896020531052342</v>
      </c>
      <c r="AF355" s="28">
        <v>5.0797286094119523</v>
      </c>
      <c r="AG355" s="28">
        <v>5.0698743194539402</v>
      </c>
      <c r="AH355" s="7"/>
    </row>
    <row r="356" spans="1:37" x14ac:dyDescent="0.3">
      <c r="B356" t="s">
        <v>362</v>
      </c>
      <c r="C356" s="28">
        <v>19.513635270854955</v>
      </c>
      <c r="D356" s="31">
        <v>20.137466144908025</v>
      </c>
      <c r="E356" s="29">
        <v>19.793243195827944</v>
      </c>
      <c r="F356" s="31">
        <v>20.730226551363948</v>
      </c>
      <c r="G356" s="28">
        <v>21.668893255240633</v>
      </c>
      <c r="H356" s="28">
        <v>20.410675941332698</v>
      </c>
      <c r="I356" s="28">
        <v>20.396213671399174</v>
      </c>
      <c r="J356" s="28">
        <v>20.451439001173206</v>
      </c>
      <c r="K356" s="28">
        <v>20.553014968747693</v>
      </c>
      <c r="L356" s="28">
        <v>20.659547017477408</v>
      </c>
      <c r="M356" s="28">
        <v>20.735092606687701</v>
      </c>
      <c r="N356" s="28">
        <v>20.814584283220682</v>
      </c>
      <c r="O356" s="28">
        <v>20.897481001757864</v>
      </c>
      <c r="P356" s="28">
        <v>20.983527999317197</v>
      </c>
      <c r="Q356" s="28">
        <v>21.066796090289944</v>
      </c>
      <c r="R356" s="28">
        <v>21.151345882671148</v>
      </c>
      <c r="S356" s="28">
        <v>21.236307342807894</v>
      </c>
      <c r="T356" s="28">
        <v>21.321704146102523</v>
      </c>
      <c r="U356" s="28">
        <v>21.405285713009079</v>
      </c>
      <c r="V356" s="28">
        <v>21.489427589201046</v>
      </c>
      <c r="W356" s="28">
        <v>21.574139317482363</v>
      </c>
      <c r="X356" s="28">
        <v>21.658805043177036</v>
      </c>
      <c r="Y356" s="28">
        <v>21.743390071480142</v>
      </c>
      <c r="Z356" s="28">
        <v>21.827381759434015</v>
      </c>
      <c r="AA356" s="28">
        <v>21.911323911951335</v>
      </c>
      <c r="AB356" s="28">
        <v>21.995100069022353</v>
      </c>
      <c r="AC356" s="28">
        <v>22.078679872241402</v>
      </c>
      <c r="AD356" s="28">
        <v>22.161416095017756</v>
      </c>
      <c r="AE356" s="28">
        <v>22.243927604565627</v>
      </c>
      <c r="AF356" s="28">
        <v>22.326110164822673</v>
      </c>
      <c r="AG356" s="28">
        <v>22.408716882144304</v>
      </c>
      <c r="AH356" s="7"/>
    </row>
    <row r="357" spans="1:37" x14ac:dyDescent="0.3">
      <c r="B357" t="s">
        <v>363</v>
      </c>
      <c r="C357" s="28">
        <v>403.66908733286743</v>
      </c>
      <c r="D357" s="31">
        <v>405.93203514452279</v>
      </c>
      <c r="E357" s="29">
        <v>404.7489527233439</v>
      </c>
      <c r="F357" s="31">
        <v>407.59085490819041</v>
      </c>
      <c r="G357" s="28">
        <v>406.42372953934205</v>
      </c>
      <c r="H357" s="28">
        <v>397.53192887323644</v>
      </c>
      <c r="I357" s="28">
        <v>397.68902230400317</v>
      </c>
      <c r="J357" s="28">
        <v>398.60903147761724</v>
      </c>
      <c r="K357" s="28">
        <v>401.13280810111155</v>
      </c>
      <c r="L357" s="28">
        <v>399.89596676203161</v>
      </c>
      <c r="M357" s="28">
        <v>400.12415804127278</v>
      </c>
      <c r="N357" s="28">
        <v>399.57386309202809</v>
      </c>
      <c r="O357" s="28">
        <v>400.2949301673363</v>
      </c>
      <c r="P357" s="28">
        <v>397.99853970366485</v>
      </c>
      <c r="Q357" s="28">
        <v>396.22766762463817</v>
      </c>
      <c r="R357" s="28">
        <v>394.87508836912303</v>
      </c>
      <c r="S357" s="28">
        <v>395.5231286198574</v>
      </c>
      <c r="T357" s="28">
        <v>394.48784341847073</v>
      </c>
      <c r="U357" s="28">
        <v>393.37840365513762</v>
      </c>
      <c r="V357" s="28">
        <v>392.20554811463029</v>
      </c>
      <c r="W357" s="28">
        <v>390.96912563425172</v>
      </c>
      <c r="X357" s="28">
        <v>390.31282782065801</v>
      </c>
      <c r="Y357" s="28">
        <v>389.66012052039446</v>
      </c>
      <c r="Z357" s="28">
        <v>389.00843427893631</v>
      </c>
      <c r="AA357" s="28">
        <v>388.3603449445431</v>
      </c>
      <c r="AB357" s="28">
        <v>387.71522455965192</v>
      </c>
      <c r="AC357" s="28">
        <v>387.57752948068025</v>
      </c>
      <c r="AD357" s="28">
        <v>387.43994922298293</v>
      </c>
      <c r="AE357" s="28">
        <v>387.3055287846131</v>
      </c>
      <c r="AF357" s="28">
        <v>386.72114101646662</v>
      </c>
      <c r="AG357" s="28">
        <v>385.91177040379824</v>
      </c>
      <c r="AH357" s="7"/>
    </row>
    <row r="358" spans="1:37" x14ac:dyDescent="0.3">
      <c r="A358" t="s">
        <v>364</v>
      </c>
      <c r="B358" t="s">
        <v>365</v>
      </c>
      <c r="C358" s="28">
        <v>1.8958985789999998</v>
      </c>
      <c r="D358" s="31">
        <v>1.946</v>
      </c>
      <c r="E358" s="29">
        <v>1.8680000000000001</v>
      </c>
      <c r="F358" s="31">
        <v>1.8730209330000003</v>
      </c>
      <c r="G358" s="28">
        <v>1.8333274500937631</v>
      </c>
      <c r="H358" s="28">
        <v>1.8114290695235031</v>
      </c>
      <c r="I358" s="28">
        <v>1.836690977125796</v>
      </c>
      <c r="J358" s="28">
        <v>1.8705567546441775</v>
      </c>
      <c r="K358" s="28">
        <v>1.9081230245438301</v>
      </c>
      <c r="L358" s="28">
        <v>1.9101493741857158</v>
      </c>
      <c r="M358" s="28">
        <v>1.9359625970719545</v>
      </c>
      <c r="N358" s="28">
        <v>1.9024797164899645</v>
      </c>
      <c r="O358" s="28">
        <v>1.8578978908002206</v>
      </c>
      <c r="P358" s="28">
        <v>1.8220368027836238</v>
      </c>
      <c r="Q358" s="28">
        <v>1.8355115123066881</v>
      </c>
      <c r="R358" s="28">
        <v>1.838511250075104</v>
      </c>
      <c r="S358" s="28">
        <v>1.8513036983211055</v>
      </c>
      <c r="T358" s="28">
        <v>1.8638250761475565</v>
      </c>
      <c r="U358" s="28">
        <v>1.8793447624271582</v>
      </c>
      <c r="V358" s="28">
        <v>1.8894488188681571</v>
      </c>
      <c r="W358" s="28">
        <v>1.9045774533697211</v>
      </c>
      <c r="X358" s="28">
        <v>1.9089170576884122</v>
      </c>
      <c r="Y358" s="28">
        <v>1.9129491022783967</v>
      </c>
      <c r="Z358" s="28">
        <v>1.9166857348338773</v>
      </c>
      <c r="AA358" s="28">
        <v>1.9310167984612641</v>
      </c>
      <c r="AB358" s="28">
        <v>1.934274215374653</v>
      </c>
      <c r="AC358" s="28">
        <v>1.9372650484189067</v>
      </c>
      <c r="AD358" s="28">
        <v>1.9455560066512225</v>
      </c>
      <c r="AE358" s="28">
        <v>1.9592718798813302</v>
      </c>
      <c r="AF358" s="28">
        <v>1.9616247054436677</v>
      </c>
      <c r="AG358" s="28">
        <v>1.9637379616342518</v>
      </c>
      <c r="AH358" s="7"/>
    </row>
    <row r="359" spans="1:37" x14ac:dyDescent="0.3">
      <c r="A359" t="s">
        <v>366</v>
      </c>
      <c r="B359" t="s">
        <v>367</v>
      </c>
      <c r="C359" s="28">
        <v>0.88673400876026698</v>
      </c>
      <c r="D359" s="31">
        <v>0.91740140891510258</v>
      </c>
      <c r="E359" s="29">
        <v>0.87562293387404111</v>
      </c>
      <c r="F359" s="31">
        <v>0.88371788676709639</v>
      </c>
      <c r="G359" s="28">
        <v>0.88180276772745914</v>
      </c>
      <c r="H359" s="28">
        <v>0.83536248285418746</v>
      </c>
      <c r="I359" s="28">
        <v>0.81802340188239919</v>
      </c>
      <c r="J359" s="28">
        <v>0.8032432157049022</v>
      </c>
      <c r="K359" s="28">
        <v>0.79226556800526837</v>
      </c>
      <c r="L359" s="28">
        <v>0.79868375930488</v>
      </c>
      <c r="M359" s="28">
        <v>0.78687274506931604</v>
      </c>
      <c r="N359" s="28">
        <v>0.77985847175075529</v>
      </c>
      <c r="O359" s="28">
        <v>0.77339051627952859</v>
      </c>
      <c r="P359" s="28">
        <v>0.76737337495331781</v>
      </c>
      <c r="Q359" s="28">
        <v>0.76151993020550302</v>
      </c>
      <c r="R359" s="28">
        <v>0.75592462685008444</v>
      </c>
      <c r="S359" s="28">
        <v>0.75051362730250482</v>
      </c>
      <c r="T359" s="28">
        <v>0.74571331762545867</v>
      </c>
      <c r="U359" s="28">
        <v>0.74096453636766613</v>
      </c>
      <c r="V359" s="28">
        <v>0.73633230190610865</v>
      </c>
      <c r="W359" s="28">
        <v>0.73180226484363975</v>
      </c>
      <c r="X359" s="28">
        <v>0.72867610648031422</v>
      </c>
      <c r="Y359" s="28">
        <v>0.72559655675873347</v>
      </c>
      <c r="Z359" s="28">
        <v>0.72254014897858976</v>
      </c>
      <c r="AA359" s="28">
        <v>0.71951992251871666</v>
      </c>
      <c r="AB359" s="28">
        <v>0.71709078910409363</v>
      </c>
      <c r="AC359" s="28">
        <v>0.71468737369817859</v>
      </c>
      <c r="AD359" s="28">
        <v>0.71228593857431288</v>
      </c>
      <c r="AE359" s="28">
        <v>0.70990416330244743</v>
      </c>
      <c r="AF359" s="28">
        <v>0.70753657643305434</v>
      </c>
      <c r="AG359" s="28">
        <v>0.70526184106561884</v>
      </c>
      <c r="AH359" s="7"/>
    </row>
    <row r="360" spans="1:37" x14ac:dyDescent="0.3">
      <c r="A360" t="s">
        <v>368</v>
      </c>
      <c r="B360" t="s">
        <v>369</v>
      </c>
      <c r="C360" s="28">
        <v>470.00000002452458</v>
      </c>
      <c r="D360" s="31">
        <v>441.00000000000011</v>
      </c>
      <c r="E360" s="29">
        <v>367.00000000000011</v>
      </c>
      <c r="F360" s="31">
        <v>392.00025379163196</v>
      </c>
      <c r="G360" s="28">
        <v>432.18308439114708</v>
      </c>
      <c r="H360" s="28">
        <v>431.54737323406329</v>
      </c>
      <c r="I360" s="28">
        <v>430.11418438508787</v>
      </c>
      <c r="J360" s="28">
        <v>428.66960929655448</v>
      </c>
      <c r="K360" s="28">
        <v>425.50507464293838</v>
      </c>
      <c r="L360" s="28">
        <v>422.22015126453664</v>
      </c>
      <c r="M360" s="28">
        <v>418.86085249042674</v>
      </c>
      <c r="N360" s="28">
        <v>415.58948594448327</v>
      </c>
      <c r="O360" s="28">
        <v>412.26994751790664</v>
      </c>
      <c r="P360" s="28">
        <v>384.35652623773456</v>
      </c>
      <c r="Q360" s="28">
        <v>386.29901926390733</v>
      </c>
      <c r="R360" s="28">
        <v>381.82846743233836</v>
      </c>
      <c r="S360" s="28">
        <v>383.91814466312707</v>
      </c>
      <c r="T360" s="28">
        <v>386.73559073389691</v>
      </c>
      <c r="U360" s="28">
        <v>390.79132824610298</v>
      </c>
      <c r="V360" s="28">
        <v>391.60796827681196</v>
      </c>
      <c r="W360" s="28">
        <v>395.50642178400608</v>
      </c>
      <c r="X360" s="28">
        <v>392.96260800392059</v>
      </c>
      <c r="Y360" s="28">
        <v>390.29351069473313</v>
      </c>
      <c r="Z360" s="28">
        <v>387.55205714588925</v>
      </c>
      <c r="AA360" s="28">
        <v>391.13677389127139</v>
      </c>
      <c r="AB360" s="28">
        <v>388.25803812062924</v>
      </c>
      <c r="AC360" s="28">
        <v>385.26564622717723</v>
      </c>
      <c r="AD360" s="28">
        <v>385.47052913643665</v>
      </c>
      <c r="AE360" s="28">
        <v>388.83808640049068</v>
      </c>
      <c r="AF360" s="28">
        <v>385.63897529734567</v>
      </c>
      <c r="AG360" s="28">
        <v>382.33967150150067</v>
      </c>
      <c r="AH360" s="7"/>
    </row>
    <row r="363" spans="1:37" x14ac:dyDescent="0.3">
      <c r="A363" s="8" t="s">
        <v>370</v>
      </c>
      <c r="B363" s="8"/>
      <c r="C363" s="8">
        <v>2020</v>
      </c>
      <c r="D363" s="9">
        <v>2021</v>
      </c>
      <c r="E363" s="10">
        <v>2022</v>
      </c>
      <c r="F363" s="8">
        <v>2023</v>
      </c>
      <c r="G363" s="8">
        <v>2024</v>
      </c>
      <c r="H363" s="8">
        <v>2025</v>
      </c>
      <c r="I363" s="8">
        <v>2026</v>
      </c>
      <c r="J363" s="8">
        <v>2027</v>
      </c>
      <c r="K363" s="8">
        <v>2028</v>
      </c>
      <c r="L363" s="8">
        <v>2029</v>
      </c>
      <c r="M363" s="8">
        <v>2030</v>
      </c>
      <c r="N363" s="8">
        <v>2031</v>
      </c>
      <c r="O363" s="8">
        <v>2032</v>
      </c>
      <c r="P363" s="8">
        <v>2033</v>
      </c>
      <c r="Q363" s="8">
        <v>2034</v>
      </c>
      <c r="R363" s="8">
        <v>2035</v>
      </c>
      <c r="S363" s="8">
        <v>2036</v>
      </c>
      <c r="T363" s="8">
        <v>2037</v>
      </c>
      <c r="U363" s="8">
        <v>2038</v>
      </c>
      <c r="V363" s="8">
        <v>2039</v>
      </c>
      <c r="W363" s="8">
        <v>2040</v>
      </c>
      <c r="X363" s="8">
        <v>2041</v>
      </c>
      <c r="Y363" s="8">
        <v>2042</v>
      </c>
      <c r="Z363" s="8">
        <v>2043</v>
      </c>
      <c r="AA363" s="8">
        <v>2044</v>
      </c>
      <c r="AB363" s="8">
        <v>2045</v>
      </c>
      <c r="AC363" s="8">
        <v>2046</v>
      </c>
      <c r="AD363" s="8">
        <v>2047</v>
      </c>
      <c r="AE363" s="8">
        <v>2048</v>
      </c>
      <c r="AF363" s="8">
        <v>2049</v>
      </c>
      <c r="AG363" s="8">
        <v>2050</v>
      </c>
    </row>
    <row r="364" spans="1:37" x14ac:dyDescent="0.3">
      <c r="B364" t="s">
        <v>158</v>
      </c>
      <c r="C364" s="61">
        <v>1.7135149999999997</v>
      </c>
      <c r="D364" s="62">
        <v>1.7013799999999901</v>
      </c>
      <c r="E364" s="63">
        <v>1.6594300000000002</v>
      </c>
      <c r="F364" s="62">
        <v>1.6594299999999997</v>
      </c>
      <c r="G364" s="61">
        <v>1.6527922799999994</v>
      </c>
      <c r="H364" s="61">
        <v>1.6395699417599998</v>
      </c>
      <c r="I364" s="61">
        <v>1.6264533822259195</v>
      </c>
      <c r="J364" s="61">
        <v>1.6183211153147896</v>
      </c>
      <c r="K364" s="61">
        <v>1.6183211153147736</v>
      </c>
      <c r="L364" s="61">
        <v>1.6115960905771893</v>
      </c>
      <c r="M364" s="61">
        <v>1.6076263832106701</v>
      </c>
      <c r="N364" s="61">
        <v>1.6036608473191809</v>
      </c>
      <c r="O364" s="61">
        <v>1.5996994829027213</v>
      </c>
      <c r="P364" s="61">
        <v>1.5957422899612919</v>
      </c>
      <c r="Q364" s="61">
        <v>1.5917892684948924</v>
      </c>
      <c r="R364" s="61">
        <v>1.5878404185035226</v>
      </c>
      <c r="S364" s="61">
        <v>1.5838957399871825</v>
      </c>
      <c r="T364" s="61">
        <v>1.5799552329458719</v>
      </c>
      <c r="U364" s="61">
        <v>1.5787491859004781</v>
      </c>
      <c r="V364" s="61">
        <v>1.577543138855084</v>
      </c>
      <c r="W364" s="61">
        <v>1.5763370918096895</v>
      </c>
      <c r="X364" s="61">
        <v>1.5751310447642954</v>
      </c>
      <c r="Y364" s="61">
        <v>1.5739249977189012</v>
      </c>
      <c r="Z364" s="61">
        <v>1.5727189506735064</v>
      </c>
      <c r="AA364" s="61">
        <v>1.5715129036281124</v>
      </c>
      <c r="AB364" s="61">
        <v>1.5703068565827178</v>
      </c>
      <c r="AC364" s="61">
        <v>1.5691008095373233</v>
      </c>
      <c r="AD364" s="61">
        <v>1.5678947624919295</v>
      </c>
      <c r="AE364" s="61">
        <v>1.5666887154465345</v>
      </c>
      <c r="AF364" s="61">
        <v>1.56548266840114</v>
      </c>
      <c r="AG364" s="61">
        <v>1.5642766213557457</v>
      </c>
    </row>
    <row r="365" spans="1:37" x14ac:dyDescent="0.3">
      <c r="B365" t="s">
        <v>345</v>
      </c>
      <c r="C365" s="61">
        <v>7.8393529999999991</v>
      </c>
      <c r="D365" s="62">
        <v>7.7835060000000009</v>
      </c>
      <c r="E365" s="63">
        <v>7.4823592999999997</v>
      </c>
      <c r="F365" s="62">
        <v>7.459321000000001</v>
      </c>
      <c r="G365" s="61">
        <v>7.1847000996048811</v>
      </c>
      <c r="H365" s="61">
        <v>7.2908088830331055</v>
      </c>
      <c r="I365" s="61">
        <v>7.2087261496436748</v>
      </c>
      <c r="J365" s="61">
        <v>7.1227838448163103</v>
      </c>
      <c r="K365" s="61">
        <v>7.0535220923784294</v>
      </c>
      <c r="L365" s="61">
        <v>7.1375483592899718</v>
      </c>
      <c r="M365" s="61">
        <v>7.0693217172561216</v>
      </c>
      <c r="N365" s="61">
        <v>7.005938447163258</v>
      </c>
      <c r="O365" s="61">
        <v>6.9464387263371314</v>
      </c>
      <c r="P365" s="61">
        <v>6.8900847779815004</v>
      </c>
      <c r="Q365" s="61">
        <v>6.8362537034716171</v>
      </c>
      <c r="R365" s="61">
        <v>6.7844542455363914</v>
      </c>
      <c r="S365" s="61">
        <v>6.7343091998869093</v>
      </c>
      <c r="T365" s="61">
        <v>6.689636201552708</v>
      </c>
      <c r="U365" s="61">
        <v>6.6461164915370139</v>
      </c>
      <c r="V365" s="61">
        <v>6.6035824217460846</v>
      </c>
      <c r="W365" s="61">
        <v>6.5619045580850131</v>
      </c>
      <c r="X365" s="61">
        <v>6.5209818700763975</v>
      </c>
      <c r="Y365" s="61">
        <v>6.4807344818961532</v>
      </c>
      <c r="Z365" s="61">
        <v>6.4410983317783321</v>
      </c>
      <c r="AA365" s="61">
        <v>6.4020212370776015</v>
      </c>
      <c r="AB365" s="61">
        <v>6.3684599902389385</v>
      </c>
      <c r="AC365" s="61">
        <v>6.3353782102691358</v>
      </c>
      <c r="AD365" s="61">
        <v>6.3027447484814099</v>
      </c>
      <c r="AE365" s="61">
        <v>6.2705325017068994</v>
      </c>
      <c r="AF365" s="61">
        <v>6.2387175257994496</v>
      </c>
      <c r="AG365" s="61">
        <v>6.2077783710507601</v>
      </c>
      <c r="AJ365" s="50"/>
      <c r="AK365" s="50"/>
    </row>
    <row r="366" spans="1:37" x14ac:dyDescent="0.3">
      <c r="B366" t="s">
        <v>371</v>
      </c>
      <c r="C366" s="61">
        <v>1.8369088764774002</v>
      </c>
      <c r="D366" s="62">
        <v>1.8815071789574198</v>
      </c>
      <c r="E366" s="63">
        <v>1.9546488320189002</v>
      </c>
      <c r="F366" s="62">
        <v>2.0295021021620201</v>
      </c>
      <c r="G366" s="61">
        <v>2.0804841021620204</v>
      </c>
      <c r="H366" s="61">
        <v>2.1076341021620202</v>
      </c>
      <c r="I366" s="61">
        <v>2.1332621021620199</v>
      </c>
      <c r="J366" s="61">
        <v>2.1641341462904897</v>
      </c>
      <c r="K366" s="61">
        <v>2.1959067141880584</v>
      </c>
      <c r="L366" s="61">
        <v>2.2274292820856276</v>
      </c>
      <c r="M366" s="61">
        <v>2.2639518499831954</v>
      </c>
      <c r="N366" s="61">
        <v>2.3001812499831953</v>
      </c>
      <c r="O366" s="61">
        <v>2.336410649983196</v>
      </c>
      <c r="P366" s="61">
        <v>2.3726400499831954</v>
      </c>
      <c r="Q366" s="61">
        <v>2.4088694499831957</v>
      </c>
      <c r="R366" s="61">
        <v>2.4450988499831956</v>
      </c>
      <c r="S366" s="61">
        <v>2.4813282499831955</v>
      </c>
      <c r="T366" s="61">
        <v>2.5132476499831959</v>
      </c>
      <c r="U366" s="61">
        <v>2.545167049983196</v>
      </c>
      <c r="V366" s="61">
        <v>2.577086449983196</v>
      </c>
      <c r="W366" s="61">
        <v>2.6090058499831965</v>
      </c>
      <c r="X366" s="61">
        <v>2.6409252499831961</v>
      </c>
      <c r="Y366" s="61">
        <v>2.6728446499831957</v>
      </c>
      <c r="Z366" s="61">
        <v>2.7047640499831953</v>
      </c>
      <c r="AA366" s="61">
        <v>2.7366834499831962</v>
      </c>
      <c r="AB366" s="61">
        <v>2.7636028499831959</v>
      </c>
      <c r="AC366" s="61">
        <v>2.7905222499831961</v>
      </c>
      <c r="AD366" s="61">
        <v>2.8174416499831962</v>
      </c>
      <c r="AE366" s="61">
        <v>2.8443610499831964</v>
      </c>
      <c r="AF366" s="61">
        <v>2.871280449983197</v>
      </c>
      <c r="AG366" s="61">
        <v>2.8981998499831967</v>
      </c>
      <c r="AJ366" s="50"/>
      <c r="AK366" s="50"/>
    </row>
    <row r="367" spans="1:37" x14ac:dyDescent="0.3">
      <c r="B367" t="s">
        <v>372</v>
      </c>
      <c r="C367" s="61">
        <v>0.11371599999999998</v>
      </c>
      <c r="D367" s="62">
        <v>0.11294199999999997</v>
      </c>
      <c r="E367" s="63">
        <v>0.1032231</v>
      </c>
      <c r="F367" s="62">
        <v>0.10145975864212045</v>
      </c>
      <c r="G367" s="61">
        <v>0.10589355114544671</v>
      </c>
      <c r="H367" s="61">
        <v>0.10650508130619721</v>
      </c>
      <c r="I367" s="61">
        <v>0.10683699222137304</v>
      </c>
      <c r="J367" s="61">
        <v>0.1072463748015578</v>
      </c>
      <c r="K367" s="61">
        <v>0.1071176958760746</v>
      </c>
      <c r="L367" s="61">
        <v>0.1077176958760746</v>
      </c>
      <c r="M367" s="61">
        <v>0.10831769587607461</v>
      </c>
      <c r="N367" s="61">
        <v>0.10891769587607461</v>
      </c>
      <c r="O367" s="61">
        <v>0.10951769587607461</v>
      </c>
      <c r="P367" s="61">
        <v>0.1101176958760746</v>
      </c>
      <c r="Q367" s="61">
        <v>0.11071769587607459</v>
      </c>
      <c r="R367" s="61">
        <v>0.11131769587607461</v>
      </c>
      <c r="S367" s="61">
        <v>0.11191769587607461</v>
      </c>
      <c r="T367" s="61">
        <v>0.11251769587607462</v>
      </c>
      <c r="U367" s="61">
        <v>0.11311769587607461</v>
      </c>
      <c r="V367" s="61">
        <v>0.11371769587607461</v>
      </c>
      <c r="W367" s="61">
        <v>0.11431769587607461</v>
      </c>
      <c r="X367" s="61">
        <v>0.1149176958760746</v>
      </c>
      <c r="Y367" s="61">
        <v>0.11551769587607461</v>
      </c>
      <c r="Z367" s="61">
        <v>0.11611769587607461</v>
      </c>
      <c r="AA367" s="61">
        <v>0.1167176958760746</v>
      </c>
      <c r="AB367" s="61">
        <v>0.11731769587607462</v>
      </c>
      <c r="AC367" s="61">
        <v>0.1179176958760746</v>
      </c>
      <c r="AD367" s="61">
        <v>0.11851769587607461</v>
      </c>
      <c r="AE367" s="61">
        <v>0.1191176958760746</v>
      </c>
      <c r="AF367" s="61">
        <v>0.11971769587607459</v>
      </c>
      <c r="AG367" s="61">
        <v>0.12031769587607459</v>
      </c>
      <c r="AJ367" s="50"/>
      <c r="AK367" s="50"/>
    </row>
    <row r="368" spans="1:37" x14ac:dyDescent="0.3">
      <c r="B368" t="s">
        <v>373</v>
      </c>
      <c r="C368" s="61">
        <v>0.14369300000000002</v>
      </c>
      <c r="D368" s="62">
        <v>0.143598</v>
      </c>
      <c r="E368" s="63">
        <v>0.1489606</v>
      </c>
      <c r="F368" s="62">
        <v>0.15099500000000002</v>
      </c>
      <c r="G368" s="61">
        <v>0.15099500000000002</v>
      </c>
      <c r="H368" s="61">
        <v>0.15099500000000002</v>
      </c>
      <c r="I368" s="61">
        <v>0.15099500000000002</v>
      </c>
      <c r="J368" s="61">
        <v>0.15099500000000002</v>
      </c>
      <c r="K368" s="61">
        <v>0.15099500000000002</v>
      </c>
      <c r="L368" s="61">
        <v>0.15099500000000002</v>
      </c>
      <c r="M368" s="61">
        <v>0.15099500000000002</v>
      </c>
      <c r="N368" s="61">
        <v>0.15099500000000002</v>
      </c>
      <c r="O368" s="61">
        <v>0.15099500000000002</v>
      </c>
      <c r="P368" s="61">
        <v>0.15099500000000002</v>
      </c>
      <c r="Q368" s="61">
        <v>0.15099500000000002</v>
      </c>
      <c r="R368" s="61">
        <v>0.15099500000000002</v>
      </c>
      <c r="S368" s="61">
        <v>0.15099500000000002</v>
      </c>
      <c r="T368" s="61">
        <v>0.15099500000000002</v>
      </c>
      <c r="U368" s="61">
        <v>0.15099500000000002</v>
      </c>
      <c r="V368" s="61">
        <v>0.15099500000000002</v>
      </c>
      <c r="W368" s="61">
        <v>0.15099500000000002</v>
      </c>
      <c r="X368" s="61">
        <v>0.15099500000000002</v>
      </c>
      <c r="Y368" s="61">
        <v>0.15099500000000002</v>
      </c>
      <c r="Z368" s="61">
        <v>0.15099500000000002</v>
      </c>
      <c r="AA368" s="61">
        <v>0.15099500000000002</v>
      </c>
      <c r="AB368" s="61">
        <v>0.15099500000000002</v>
      </c>
      <c r="AC368" s="61">
        <v>0.15099500000000002</v>
      </c>
      <c r="AD368" s="61">
        <v>0.15099500000000002</v>
      </c>
      <c r="AE368" s="61">
        <v>0.15099500000000002</v>
      </c>
      <c r="AF368" s="61">
        <v>0.15099500000000002</v>
      </c>
      <c r="AG368" s="61">
        <v>0.15099500000000002</v>
      </c>
      <c r="AJ368" s="50"/>
      <c r="AK368" s="50"/>
    </row>
    <row r="369" spans="1:33" x14ac:dyDescent="0.3">
      <c r="B369" t="s">
        <v>374</v>
      </c>
      <c r="C369" s="61">
        <v>1.4730000000000001</v>
      </c>
      <c r="D369" s="62">
        <v>1.4670000000000001</v>
      </c>
      <c r="E369" s="63">
        <v>1.4490000000000001</v>
      </c>
      <c r="F369" s="62">
        <v>1.4279999999999999</v>
      </c>
      <c r="G369" s="61">
        <v>1.4179999999999999</v>
      </c>
      <c r="H369" s="61">
        <v>1.41</v>
      </c>
      <c r="I369" s="61">
        <v>1.4</v>
      </c>
      <c r="J369" s="61">
        <v>1.391</v>
      </c>
      <c r="K369" s="61">
        <v>1.38</v>
      </c>
      <c r="L369" s="61">
        <v>1.3720000000000001</v>
      </c>
      <c r="M369" s="61">
        <v>1.367</v>
      </c>
      <c r="N369" s="61">
        <v>1.357</v>
      </c>
      <c r="O369" s="61">
        <v>1.343</v>
      </c>
      <c r="P369" s="61">
        <v>1.331</v>
      </c>
      <c r="Q369" s="61">
        <v>1.3180000000000001</v>
      </c>
      <c r="R369" s="61">
        <v>1.3120000000000001</v>
      </c>
      <c r="S369" s="61">
        <v>1.3069999999999999</v>
      </c>
      <c r="T369" s="61">
        <v>1.2969999999999999</v>
      </c>
      <c r="U369" s="61">
        <v>1.288</v>
      </c>
      <c r="V369" s="61">
        <v>1.2749999999999999</v>
      </c>
      <c r="W369" s="61">
        <v>1.268</v>
      </c>
      <c r="X369" s="61">
        <v>1.264</v>
      </c>
      <c r="Y369" s="61">
        <v>1.254</v>
      </c>
      <c r="Z369" s="61">
        <v>1.2390000000000001</v>
      </c>
      <c r="AA369" s="61">
        <v>1.2310000000000001</v>
      </c>
      <c r="AB369" s="61">
        <v>1.224</v>
      </c>
      <c r="AC369" s="61">
        <v>1.2150000000000001</v>
      </c>
      <c r="AD369" s="61">
        <v>1.206</v>
      </c>
      <c r="AE369" s="61">
        <v>1.202</v>
      </c>
      <c r="AF369" s="61">
        <v>1.1950000000000001</v>
      </c>
      <c r="AG369" s="61">
        <v>1.1850000000000001</v>
      </c>
    </row>
    <row r="370" spans="1:33" x14ac:dyDescent="0.3">
      <c r="B370" t="s">
        <v>375</v>
      </c>
      <c r="C370" s="61">
        <v>9.6144298862753372E-2</v>
      </c>
      <c r="D370" s="62">
        <v>9.9974197175929064E-2</v>
      </c>
      <c r="E370" s="63">
        <v>0.10673088212587421</v>
      </c>
      <c r="F370" s="62">
        <v>0.11445822824783916</v>
      </c>
      <c r="G370" s="61">
        <v>0.12344323870313743</v>
      </c>
      <c r="H370" s="61">
        <v>0.12515350015843571</v>
      </c>
      <c r="I370" s="61">
        <v>0.12571876161373399</v>
      </c>
      <c r="J370" s="61">
        <v>0.12620502306903225</v>
      </c>
      <c r="K370" s="61">
        <v>0.12669128452433051</v>
      </c>
      <c r="L370" s="61">
        <v>0.12697754597962879</v>
      </c>
      <c r="M370" s="61">
        <v>0.12976380743492705</v>
      </c>
      <c r="N370" s="61">
        <v>0.13255006889022536</v>
      </c>
      <c r="O370" s="61">
        <v>0.13533633034552361</v>
      </c>
      <c r="P370" s="61">
        <v>0.1381225918008219</v>
      </c>
      <c r="Q370" s="61">
        <v>0.14090885325612015</v>
      </c>
      <c r="R370" s="61">
        <v>0.14369511471141844</v>
      </c>
      <c r="S370" s="61">
        <v>0.14648137616671669</v>
      </c>
      <c r="T370" s="61">
        <v>0.14932637616671671</v>
      </c>
      <c r="U370" s="61">
        <v>0.15217137616671669</v>
      </c>
      <c r="V370" s="61">
        <v>0.15501637616671671</v>
      </c>
      <c r="W370" s="61">
        <v>0.15786137616671669</v>
      </c>
      <c r="X370" s="61">
        <v>0.16070637616671671</v>
      </c>
      <c r="Y370" s="61">
        <v>0.16355137616671669</v>
      </c>
      <c r="Z370" s="61">
        <v>0.16639637616671671</v>
      </c>
      <c r="AA370" s="61">
        <v>0.16924137616671669</v>
      </c>
      <c r="AB370" s="61">
        <v>0.17208637616671671</v>
      </c>
      <c r="AC370" s="61">
        <v>0.1749313761667167</v>
      </c>
      <c r="AD370" s="61">
        <v>0.17777637616671671</v>
      </c>
      <c r="AE370" s="61">
        <v>0.1806213761667167</v>
      </c>
      <c r="AF370" s="61">
        <v>0.18346637616671671</v>
      </c>
      <c r="AG370" s="61">
        <v>0.18381137616671669</v>
      </c>
    </row>
    <row r="371" spans="1:33" x14ac:dyDescent="0.3">
      <c r="B371" t="s">
        <v>376</v>
      </c>
      <c r="C371" s="61">
        <v>4.1205384154060241</v>
      </c>
      <c r="D371" s="62">
        <v>4.146961214612837</v>
      </c>
      <c r="E371" s="63">
        <v>4.4325158766014052</v>
      </c>
      <c r="F371" s="62">
        <v>4.3937025016941984</v>
      </c>
      <c r="G371" s="61">
        <v>4.6205603191306945</v>
      </c>
      <c r="H371" s="61">
        <v>4.5062020823264177</v>
      </c>
      <c r="I371" s="61">
        <v>4.5848762028794567</v>
      </c>
      <c r="J371" s="61">
        <v>4.6561830864539981</v>
      </c>
      <c r="K371" s="61">
        <v>4.7043146884645104</v>
      </c>
      <c r="L371" s="61">
        <v>4.6026046169376844</v>
      </c>
      <c r="M371" s="61">
        <v>4.6398921369851891</v>
      </c>
      <c r="N371" s="61">
        <v>4.6776252815142438</v>
      </c>
      <c r="O371" s="61">
        <v>4.715470705301529</v>
      </c>
      <c r="P371" s="61">
        <v>4.7481661851432939</v>
      </c>
      <c r="Q371" s="61">
        <v>4.7793346196642794</v>
      </c>
      <c r="R371" s="61">
        <v>4.8014672661355764</v>
      </c>
      <c r="S371" s="61">
        <v>4.8209413288461</v>
      </c>
      <c r="T371" s="61">
        <v>4.8441904342216109</v>
      </c>
      <c r="U371" s="61">
        <v>4.8625517912826997</v>
      </c>
      <c r="V371" s="61">
        <v>4.8839275081190205</v>
      </c>
      <c r="W371" s="61">
        <v>4.8984470188254878</v>
      </c>
      <c r="X371" s="61">
        <v>4.9092113538794973</v>
      </c>
      <c r="Y371" s="61">
        <v>4.9253003891051375</v>
      </c>
      <c r="Z371" s="61">
        <v>4.9457781862683525</v>
      </c>
      <c r="AA371" s="61">
        <v>4.9586969280144775</v>
      </c>
      <c r="AB371" s="61">
        <v>4.9700998218985326</v>
      </c>
      <c r="AC371" s="61">
        <v>4.9830232489137316</v>
      </c>
      <c r="AD371" s="61">
        <v>4.9954983577468521</v>
      </c>
      <c r="AE371" s="61">
        <v>5.0025522515667582</v>
      </c>
      <c r="AF371" s="61">
        <v>5.012208874519601</v>
      </c>
      <c r="AG371" s="61">
        <v>5.0264896763136839</v>
      </c>
    </row>
    <row r="372" spans="1:33" x14ac:dyDescent="0.3">
      <c r="B372" t="s">
        <v>123</v>
      </c>
      <c r="C372" s="61">
        <v>17.336868590746178</v>
      </c>
      <c r="D372" s="62">
        <v>17.336868590746178</v>
      </c>
      <c r="E372" s="63">
        <v>17.336868590746178</v>
      </c>
      <c r="F372" s="62">
        <v>17.336868590746178</v>
      </c>
      <c r="G372" s="61">
        <v>17.336868590746178</v>
      </c>
      <c r="H372" s="61">
        <v>17.336868590746178</v>
      </c>
      <c r="I372" s="61">
        <v>17.336868590746178</v>
      </c>
      <c r="J372" s="61">
        <v>17.336868590746178</v>
      </c>
      <c r="K372" s="61">
        <v>17.336868590746178</v>
      </c>
      <c r="L372" s="61">
        <v>17.336868590746178</v>
      </c>
      <c r="M372" s="61">
        <v>17.336868590746178</v>
      </c>
      <c r="N372" s="61">
        <v>17.336868590746178</v>
      </c>
      <c r="O372" s="61">
        <v>17.336868590746178</v>
      </c>
      <c r="P372" s="61">
        <v>17.336868590746178</v>
      </c>
      <c r="Q372" s="61">
        <v>17.336868590746178</v>
      </c>
      <c r="R372" s="61">
        <v>17.336868590746178</v>
      </c>
      <c r="S372" s="61">
        <v>17.336868590746178</v>
      </c>
      <c r="T372" s="61">
        <v>17.336868590746178</v>
      </c>
      <c r="U372" s="61">
        <v>17.336868590746178</v>
      </c>
      <c r="V372" s="61">
        <v>17.336868590746178</v>
      </c>
      <c r="W372" s="61">
        <v>17.336868590746178</v>
      </c>
      <c r="X372" s="61">
        <v>17.336868590746178</v>
      </c>
      <c r="Y372" s="61">
        <v>17.336868590746178</v>
      </c>
      <c r="Z372" s="61">
        <v>17.336868590746178</v>
      </c>
      <c r="AA372" s="61">
        <v>17.336868590746178</v>
      </c>
      <c r="AB372" s="61">
        <v>17.336868590746178</v>
      </c>
      <c r="AC372" s="61">
        <v>17.336868590746178</v>
      </c>
      <c r="AD372" s="61">
        <v>17.336868590746178</v>
      </c>
      <c r="AE372" s="61">
        <v>17.336868590746178</v>
      </c>
      <c r="AF372" s="61">
        <v>17.336868590746178</v>
      </c>
      <c r="AG372" s="61">
        <v>17.336868590746178</v>
      </c>
    </row>
    <row r="374" spans="1:33" x14ac:dyDescent="0.3">
      <c r="A374" s="8" t="s">
        <v>377</v>
      </c>
      <c r="B374" s="8"/>
      <c r="C374" s="8">
        <v>2020</v>
      </c>
      <c r="D374" s="9">
        <v>2021</v>
      </c>
      <c r="E374" s="10">
        <v>2022</v>
      </c>
      <c r="F374" s="8">
        <v>2023</v>
      </c>
      <c r="G374" s="8">
        <v>2024</v>
      </c>
      <c r="H374" s="8">
        <v>2025</v>
      </c>
      <c r="I374" s="8">
        <v>2026</v>
      </c>
      <c r="J374" s="8">
        <v>2027</v>
      </c>
      <c r="K374" s="8">
        <v>2028</v>
      </c>
      <c r="L374" s="8">
        <v>2029</v>
      </c>
      <c r="M374" s="8">
        <v>2030</v>
      </c>
      <c r="N374" s="8">
        <v>2031</v>
      </c>
      <c r="O374" s="8">
        <v>2032</v>
      </c>
      <c r="P374" s="8">
        <v>2033</v>
      </c>
      <c r="Q374" s="8">
        <v>2034</v>
      </c>
      <c r="R374" s="8">
        <v>2035</v>
      </c>
      <c r="S374" s="8">
        <v>2036</v>
      </c>
      <c r="T374" s="8">
        <v>2037</v>
      </c>
      <c r="U374" s="8">
        <v>2038</v>
      </c>
      <c r="V374" s="8">
        <v>2039</v>
      </c>
      <c r="W374" s="8">
        <v>2040</v>
      </c>
      <c r="X374" s="8">
        <v>2041</v>
      </c>
      <c r="Y374" s="8">
        <v>2042</v>
      </c>
      <c r="Z374" s="8">
        <v>2043</v>
      </c>
      <c r="AA374" s="8">
        <v>2044</v>
      </c>
      <c r="AB374" s="8">
        <v>2045</v>
      </c>
      <c r="AC374" s="8">
        <v>2046</v>
      </c>
      <c r="AD374" s="8">
        <v>2047</v>
      </c>
      <c r="AE374" s="8">
        <v>2048</v>
      </c>
      <c r="AF374" s="8">
        <v>2049</v>
      </c>
      <c r="AG374" s="8">
        <v>2050</v>
      </c>
    </row>
    <row r="375" spans="1:33" x14ac:dyDescent="0.3">
      <c r="B375" t="s">
        <v>378</v>
      </c>
      <c r="C375" s="28">
        <v>33678</v>
      </c>
      <c r="D375" s="31">
        <v>44936</v>
      </c>
      <c r="E375" s="29">
        <v>69935.999999999985</v>
      </c>
      <c r="F375" s="31">
        <v>68540</v>
      </c>
      <c r="G375" s="28">
        <v>51762.000000000015</v>
      </c>
      <c r="H375" s="28">
        <v>27930.000000000007</v>
      </c>
      <c r="I375" s="28">
        <v>26408.000000000004</v>
      </c>
      <c r="J375" s="28">
        <v>31652.044128469995</v>
      </c>
      <c r="K375" s="28">
        <v>32552.567897568337</v>
      </c>
      <c r="L375" s="28">
        <v>32302.567897568333</v>
      </c>
      <c r="M375" s="28">
        <v>37302.567897568333</v>
      </c>
      <c r="N375" s="28">
        <v>37009.4</v>
      </c>
      <c r="O375" s="28">
        <v>37009.4</v>
      </c>
      <c r="P375" s="28">
        <v>37009.4</v>
      </c>
      <c r="Q375" s="28">
        <v>37009.4</v>
      </c>
      <c r="R375" s="28">
        <v>37009.4</v>
      </c>
      <c r="S375" s="28">
        <v>37009.4</v>
      </c>
      <c r="T375" s="28">
        <v>32009.400000000005</v>
      </c>
      <c r="U375" s="28">
        <v>32009.400000000005</v>
      </c>
      <c r="V375" s="28">
        <v>32009.400000000005</v>
      </c>
      <c r="W375" s="28">
        <v>32009.400000000005</v>
      </c>
      <c r="X375" s="28">
        <v>32009.400000000005</v>
      </c>
      <c r="Y375" s="28">
        <v>32009.400000000005</v>
      </c>
      <c r="Z375" s="28">
        <v>32009.400000000005</v>
      </c>
      <c r="AA375" s="28">
        <v>32009.400000000005</v>
      </c>
      <c r="AB375" s="28">
        <v>27009.400000000005</v>
      </c>
      <c r="AC375" s="28">
        <v>27009.400000000005</v>
      </c>
      <c r="AD375" s="28">
        <v>27009.400000000005</v>
      </c>
      <c r="AE375" s="28">
        <v>27009.400000000005</v>
      </c>
      <c r="AF375" s="28">
        <v>27009.400000000005</v>
      </c>
      <c r="AG375" s="28">
        <v>27009.400000000005</v>
      </c>
    </row>
    <row r="376" spans="1:33" x14ac:dyDescent="0.3">
      <c r="B376" t="s">
        <v>379</v>
      </c>
      <c r="C376" s="28">
        <v>4908.6011439069516</v>
      </c>
      <c r="D376" s="31">
        <v>3947.3754025791218</v>
      </c>
      <c r="E376" s="29">
        <v>6874.1620393486237</v>
      </c>
      <c r="F376" s="31">
        <v>7786.0846666666675</v>
      </c>
      <c r="G376" s="28">
        <v>9043.7489999999998</v>
      </c>
      <c r="H376" s="28">
        <v>1769</v>
      </c>
      <c r="I376" s="28">
        <v>624</v>
      </c>
      <c r="J376" s="28">
        <v>545</v>
      </c>
      <c r="K376" s="28">
        <v>545</v>
      </c>
      <c r="L376" s="28">
        <v>345</v>
      </c>
      <c r="M376" s="28">
        <v>2845</v>
      </c>
      <c r="N376" s="28">
        <v>2845</v>
      </c>
      <c r="O376" s="28">
        <v>2845</v>
      </c>
      <c r="P376" s="28">
        <v>2845</v>
      </c>
      <c r="Q376" s="28">
        <v>2845</v>
      </c>
      <c r="R376" s="28">
        <v>2845</v>
      </c>
      <c r="S376" s="28">
        <v>2845</v>
      </c>
      <c r="T376" s="28">
        <v>2845</v>
      </c>
      <c r="U376" s="28">
        <v>2845</v>
      </c>
      <c r="V376" s="28">
        <v>2845</v>
      </c>
      <c r="W376" s="28">
        <v>2845</v>
      </c>
      <c r="X376" s="28">
        <v>2845</v>
      </c>
      <c r="Y376" s="28">
        <v>2845</v>
      </c>
      <c r="Z376" s="28">
        <v>2845</v>
      </c>
      <c r="AA376" s="28">
        <v>2845</v>
      </c>
      <c r="AB376" s="28">
        <v>2845</v>
      </c>
      <c r="AC376" s="28">
        <v>2845</v>
      </c>
      <c r="AD376" s="28">
        <v>2845</v>
      </c>
      <c r="AE376" s="28">
        <v>2845</v>
      </c>
      <c r="AF376" s="28">
        <v>2845</v>
      </c>
      <c r="AG376" s="28">
        <v>345</v>
      </c>
    </row>
    <row r="377" spans="1:33" x14ac:dyDescent="0.3">
      <c r="B377" t="s">
        <v>380</v>
      </c>
      <c r="C377" s="28">
        <v>6166.8471924647965</v>
      </c>
      <c r="D377" s="31">
        <v>4285.1687885282081</v>
      </c>
      <c r="E377" s="29">
        <v>3668.6048438310786</v>
      </c>
      <c r="F377" s="31">
        <v>1126.1997617696018</v>
      </c>
      <c r="G377" s="28">
        <v>1126.1997617696018</v>
      </c>
      <c r="H377" s="28">
        <v>1126.1997617696018</v>
      </c>
      <c r="I377" s="28">
        <v>1126.1997617696018</v>
      </c>
      <c r="J377" s="28">
        <v>1126.1997617696018</v>
      </c>
      <c r="K377" s="28">
        <v>1126.1997617696018</v>
      </c>
      <c r="L377" s="28">
        <v>1126.1997617696018</v>
      </c>
      <c r="M377" s="28">
        <v>1126.1997617696018</v>
      </c>
      <c r="N377" s="28">
        <v>1126.1997617696018</v>
      </c>
      <c r="O377" s="28">
        <v>1126.1997617696018</v>
      </c>
      <c r="P377" s="28">
        <v>1126.1997617696018</v>
      </c>
      <c r="Q377" s="28">
        <v>1126.1997617696018</v>
      </c>
      <c r="R377" s="28">
        <v>1126.1997617696018</v>
      </c>
      <c r="S377" s="28">
        <v>1126.1997617696018</v>
      </c>
      <c r="T377" s="28">
        <v>377.46121706787528</v>
      </c>
      <c r="U377" s="28">
        <v>377.46121706787528</v>
      </c>
      <c r="V377" s="28">
        <v>377.46121706787528</v>
      </c>
      <c r="W377" s="28">
        <v>377.46121706787528</v>
      </c>
      <c r="X377" s="28">
        <v>377.46121706787528</v>
      </c>
      <c r="Y377" s="28">
        <v>377.46121706787528</v>
      </c>
      <c r="Z377" s="28">
        <v>377.46121706787528</v>
      </c>
      <c r="AA377" s="28">
        <v>377.46121706787528</v>
      </c>
      <c r="AB377" s="28">
        <v>377.46121706787528</v>
      </c>
      <c r="AC377" s="28">
        <v>377.46121706787528</v>
      </c>
      <c r="AD377" s="28">
        <v>377.46121706787528</v>
      </c>
      <c r="AE377" s="28">
        <v>377.46121706787528</v>
      </c>
      <c r="AF377" s="28">
        <v>377.46121706787528</v>
      </c>
      <c r="AG377" s="28">
        <v>377.46121706787528</v>
      </c>
    </row>
    <row r="379" spans="1:33" x14ac:dyDescent="0.3">
      <c r="A379" s="8" t="s">
        <v>381</v>
      </c>
      <c r="B379" s="8"/>
      <c r="C379" s="8">
        <v>2020</v>
      </c>
      <c r="D379" s="9">
        <v>2021</v>
      </c>
      <c r="E379" s="10">
        <v>2022</v>
      </c>
      <c r="F379" s="8">
        <v>2023</v>
      </c>
      <c r="G379" s="8">
        <v>2024</v>
      </c>
      <c r="H379" s="8">
        <v>2025</v>
      </c>
      <c r="I379" s="8">
        <v>2026</v>
      </c>
      <c r="J379" s="8">
        <v>2027</v>
      </c>
      <c r="K379" s="8">
        <v>2028</v>
      </c>
      <c r="L379" s="8">
        <v>2029</v>
      </c>
      <c r="M379" s="8">
        <v>2030</v>
      </c>
      <c r="N379" s="8">
        <v>2031</v>
      </c>
      <c r="O379" s="8">
        <v>2032</v>
      </c>
      <c r="P379" s="8">
        <v>2033</v>
      </c>
      <c r="Q379" s="8">
        <v>2034</v>
      </c>
      <c r="R379" s="8">
        <v>2035</v>
      </c>
      <c r="S379" s="8">
        <v>2036</v>
      </c>
      <c r="T379" s="8">
        <v>2037</v>
      </c>
      <c r="U379" s="8">
        <v>2038</v>
      </c>
      <c r="V379" s="8">
        <v>2039</v>
      </c>
      <c r="W379" s="8">
        <v>2040</v>
      </c>
      <c r="X379" s="8">
        <v>2041</v>
      </c>
      <c r="Y379" s="8">
        <v>2042</v>
      </c>
      <c r="Z379" s="8">
        <v>2043</v>
      </c>
      <c r="AA379" s="8">
        <v>2044</v>
      </c>
      <c r="AB379" s="8">
        <v>2045</v>
      </c>
      <c r="AC379" s="8">
        <v>2046</v>
      </c>
      <c r="AD379" s="8">
        <v>2047</v>
      </c>
      <c r="AE379" s="8">
        <v>2048</v>
      </c>
      <c r="AF379" s="8">
        <v>2049</v>
      </c>
      <c r="AG379" s="8">
        <v>2050</v>
      </c>
    </row>
    <row r="380" spans="1:33" x14ac:dyDescent="0.3">
      <c r="A380" t="s">
        <v>382</v>
      </c>
      <c r="B380" t="s">
        <v>383</v>
      </c>
      <c r="C380" s="28">
        <v>46733.894466324382</v>
      </c>
      <c r="D380" s="31">
        <v>45126.970163183076</v>
      </c>
      <c r="E380" s="29">
        <v>42570.7213379639</v>
      </c>
      <c r="F380" s="31">
        <v>41884.556905457794</v>
      </c>
      <c r="G380" s="28">
        <v>41105.48869695804</v>
      </c>
      <c r="H380" s="28">
        <v>40514.770559045945</v>
      </c>
      <c r="I380" s="28">
        <v>40002.814804269612</v>
      </c>
      <c r="J380" s="28">
        <v>40361.575842251339</v>
      </c>
      <c r="K380" s="28">
        <v>40641.179381555281</v>
      </c>
      <c r="L380" s="28">
        <v>41116.113703923649</v>
      </c>
      <c r="M380" s="28">
        <v>42214.258910369637</v>
      </c>
      <c r="N380" s="28">
        <v>42227.491248239276</v>
      </c>
      <c r="O380" s="28">
        <v>41601.186557595975</v>
      </c>
      <c r="P380" s="28">
        <v>39967.97079012738</v>
      </c>
      <c r="Q380" s="28">
        <v>38774.642526533833</v>
      </c>
      <c r="R380" s="28">
        <v>37212.264160236606</v>
      </c>
      <c r="S380" s="28">
        <v>36068.711249772074</v>
      </c>
      <c r="T380" s="28">
        <v>35884.574757490707</v>
      </c>
      <c r="U380" s="28">
        <v>36159.46932496551</v>
      </c>
      <c r="V380" s="28">
        <v>37342.3854125332</v>
      </c>
      <c r="W380" s="28">
        <v>38736.601720585342</v>
      </c>
      <c r="X380" s="28">
        <v>40723.663021615255</v>
      </c>
      <c r="Y380" s="28">
        <v>42991.00232775214</v>
      </c>
      <c r="Z380" s="28">
        <v>45229.402711702896</v>
      </c>
      <c r="AA380" s="28">
        <v>46932.472899079861</v>
      </c>
      <c r="AB380" s="28">
        <v>48637.716762775235</v>
      </c>
      <c r="AC380" s="28">
        <v>50701.229056939199</v>
      </c>
      <c r="AD380" s="28">
        <v>52207.545741146474</v>
      </c>
      <c r="AE380" s="28">
        <v>53634.296946008231</v>
      </c>
      <c r="AF380" s="28">
        <v>55223.112698008081</v>
      </c>
      <c r="AG380" s="28">
        <v>56173.692519044795</v>
      </c>
    </row>
    <row r="383" spans="1:33" s="11" customFormat="1" ht="19.5" customHeight="1" x14ac:dyDescent="0.35">
      <c r="A383" s="12" t="s">
        <v>53</v>
      </c>
      <c r="B383" s="13"/>
      <c r="E383" s="14"/>
    </row>
    <row r="385" spans="1:36" x14ac:dyDescent="0.3">
      <c r="A385" s="8" t="s">
        <v>384</v>
      </c>
      <c r="B385" s="8"/>
      <c r="C385" s="8">
        <v>2020</v>
      </c>
      <c r="D385" s="9">
        <v>2021</v>
      </c>
      <c r="E385" s="10">
        <v>2022</v>
      </c>
      <c r="F385" s="8">
        <v>2023</v>
      </c>
      <c r="G385" s="8">
        <v>2024</v>
      </c>
      <c r="H385" s="8">
        <v>2025</v>
      </c>
      <c r="I385" s="8">
        <v>2026</v>
      </c>
      <c r="J385" s="8">
        <v>2027</v>
      </c>
      <c r="K385" s="8">
        <v>2028</v>
      </c>
      <c r="L385" s="8">
        <v>2029</v>
      </c>
      <c r="M385" s="8">
        <v>2030</v>
      </c>
      <c r="N385" s="8">
        <v>2031</v>
      </c>
      <c r="O385" s="8">
        <v>2032</v>
      </c>
      <c r="P385" s="8">
        <v>2033</v>
      </c>
      <c r="Q385" s="8">
        <v>2034</v>
      </c>
      <c r="R385" s="8">
        <v>2035</v>
      </c>
      <c r="S385" s="8">
        <v>2036</v>
      </c>
      <c r="T385" s="8">
        <v>2037</v>
      </c>
      <c r="U385" s="8">
        <v>2038</v>
      </c>
      <c r="V385" s="8">
        <v>2039</v>
      </c>
      <c r="W385" s="8">
        <v>2040</v>
      </c>
      <c r="X385" s="8">
        <v>2041</v>
      </c>
      <c r="Y385" s="8">
        <v>2042</v>
      </c>
      <c r="Z385" s="8">
        <v>2043</v>
      </c>
      <c r="AA385" s="8">
        <v>2044</v>
      </c>
      <c r="AB385" s="8">
        <v>2045</v>
      </c>
      <c r="AC385" s="8">
        <v>2046</v>
      </c>
      <c r="AD385" s="8">
        <v>2047</v>
      </c>
      <c r="AE385" s="8">
        <v>2048</v>
      </c>
      <c r="AF385" s="8">
        <v>2049</v>
      </c>
      <c r="AG385" s="8">
        <v>2050</v>
      </c>
    </row>
    <row r="386" spans="1:36" x14ac:dyDescent="0.3">
      <c r="B386" t="s">
        <v>385</v>
      </c>
      <c r="C386" s="28">
        <v>2951.2475383975079</v>
      </c>
      <c r="D386" s="31">
        <v>2886.3552015508576</v>
      </c>
      <c r="E386" s="29">
        <v>2840.6210240740993</v>
      </c>
      <c r="F386" s="31">
        <v>2815.135011755734</v>
      </c>
      <c r="G386" s="28">
        <v>2746.1684905462575</v>
      </c>
      <c r="H386" s="28">
        <v>2693.6812418593067</v>
      </c>
      <c r="I386" s="28">
        <v>2647.3702143159267</v>
      </c>
      <c r="J386" s="28">
        <v>2435.9323093901635</v>
      </c>
      <c r="K386" s="28">
        <v>2329.6971296865336</v>
      </c>
      <c r="L386" s="28">
        <v>2248.9053106270103</v>
      </c>
      <c r="M386" s="28">
        <v>2158.810560903346</v>
      </c>
      <c r="N386" s="28">
        <v>2102.4710561405718</v>
      </c>
      <c r="O386" s="28">
        <v>2119.8651635352899</v>
      </c>
      <c r="P386" s="28">
        <v>2127.9873337041172</v>
      </c>
      <c r="Q386" s="28">
        <v>2131.5248005697777</v>
      </c>
      <c r="R386" s="28">
        <v>2132.7739983448464</v>
      </c>
      <c r="S386" s="28">
        <v>2132.2971167371925</v>
      </c>
      <c r="T386" s="28">
        <v>2130.883646420235</v>
      </c>
      <c r="U386" s="28">
        <v>2128.9029863332712</v>
      </c>
      <c r="V386" s="28">
        <v>2126.5702422675777</v>
      </c>
      <c r="W386" s="28">
        <v>2124.002817763424</v>
      </c>
      <c r="X386" s="28">
        <v>2125.4867810890537</v>
      </c>
      <c r="Y386" s="28">
        <v>2126.8941469660895</v>
      </c>
      <c r="Z386" s="28">
        <v>2128.2008647003549</v>
      </c>
      <c r="AA386" s="28">
        <v>2129.3565080396179</v>
      </c>
      <c r="AB386" s="28">
        <v>2130.3992202535514</v>
      </c>
      <c r="AC386" s="28">
        <v>2131.3116557994504</v>
      </c>
      <c r="AD386" s="28">
        <v>2132.1199051610665</v>
      </c>
      <c r="AE386" s="28">
        <v>2132.8193267612014</v>
      </c>
      <c r="AF386" s="28">
        <v>2133.4264525745002</v>
      </c>
      <c r="AG386" s="28">
        <v>2133.936907674793</v>
      </c>
    </row>
    <row r="387" spans="1:36" x14ac:dyDescent="0.3">
      <c r="B387" t="s">
        <v>386</v>
      </c>
      <c r="C387" s="28">
        <v>70.522427544718965</v>
      </c>
      <c r="D387" s="31">
        <v>73.43371232767403</v>
      </c>
      <c r="E387" s="29">
        <v>76.522347470646778</v>
      </c>
      <c r="F387" s="31">
        <v>81.730567117983242</v>
      </c>
      <c r="G387" s="28">
        <v>86.088171021611529</v>
      </c>
      <c r="H387" s="28">
        <v>88.690730413715784</v>
      </c>
      <c r="I387" s="28">
        <v>60.045926313921015</v>
      </c>
      <c r="J387" s="28">
        <v>60.897685151512519</v>
      </c>
      <c r="K387" s="28">
        <v>61.786226170447222</v>
      </c>
      <c r="L387" s="28">
        <v>62.415801700135248</v>
      </c>
      <c r="M387" s="28">
        <v>63.04869640307902</v>
      </c>
      <c r="N387" s="28">
        <v>93.544349052557891</v>
      </c>
      <c r="O387" s="28">
        <v>94.43294733135852</v>
      </c>
      <c r="P387" s="28">
        <v>95.328940833416453</v>
      </c>
      <c r="Q387" s="28">
        <v>95.790400276769304</v>
      </c>
      <c r="R387" s="28">
        <v>96.713028711632475</v>
      </c>
      <c r="S387" s="28">
        <v>97.636863441334924</v>
      </c>
      <c r="T387" s="28">
        <v>98.5622567268463</v>
      </c>
      <c r="U387" s="28">
        <v>99.489451418986732</v>
      </c>
      <c r="V387" s="28">
        <v>100.41849598609608</v>
      </c>
      <c r="W387" s="28">
        <v>100.88929059121833</v>
      </c>
      <c r="X387" s="28">
        <v>101.36186919102411</v>
      </c>
      <c r="Y387" s="28">
        <v>101.83621057212937</v>
      </c>
      <c r="Z387" s="28">
        <v>102.31235298650816</v>
      </c>
      <c r="AA387" s="28">
        <v>102.79034865302656</v>
      </c>
      <c r="AB387" s="28">
        <v>103.27021496665949</v>
      </c>
      <c r="AC387" s="28">
        <v>103.75194142253918</v>
      </c>
      <c r="AD387" s="28">
        <v>104.23551990866756</v>
      </c>
      <c r="AE387" s="28">
        <v>104.72098311062675</v>
      </c>
      <c r="AF387" s="28">
        <v>105.20835096899769</v>
      </c>
      <c r="AG387" s="28">
        <v>105.69760040361864</v>
      </c>
    </row>
    <row r="388" spans="1:36" x14ac:dyDescent="0.3">
      <c r="B388" t="s">
        <v>387</v>
      </c>
      <c r="C388" s="28">
        <v>188.5213348275276</v>
      </c>
      <c r="D388" s="31">
        <v>190.22290536221888</v>
      </c>
      <c r="E388" s="29">
        <v>180.55321957326726</v>
      </c>
      <c r="F388" s="31">
        <v>179.59025362419655</v>
      </c>
      <c r="G388" s="28">
        <v>178.66167931616414</v>
      </c>
      <c r="H388" s="28">
        <v>177.87067157228469</v>
      </c>
      <c r="I388" s="28">
        <v>117.63233662817055</v>
      </c>
      <c r="J388" s="28">
        <v>117.15566848338061</v>
      </c>
      <c r="K388" s="28">
        <v>116.58820640624971</v>
      </c>
      <c r="L388" s="28">
        <v>116.13423674454498</v>
      </c>
      <c r="M388" s="28">
        <v>115.65756859975501</v>
      </c>
      <c r="N388" s="28">
        <v>168.20008602874276</v>
      </c>
      <c r="O388" s="28">
        <v>167.63296786802223</v>
      </c>
      <c r="P388" s="28">
        <v>166.96577003188042</v>
      </c>
      <c r="Q388" s="28">
        <v>166.36529197935283</v>
      </c>
      <c r="R388" s="28">
        <v>165.76481392682518</v>
      </c>
      <c r="S388" s="28">
        <v>165.26441554971882</v>
      </c>
      <c r="T388" s="28">
        <v>164.69729738899829</v>
      </c>
      <c r="U388" s="28">
        <v>164.16353912008489</v>
      </c>
      <c r="V388" s="28">
        <v>163.66314074297853</v>
      </c>
      <c r="W388" s="28">
        <v>163.16274236587219</v>
      </c>
      <c r="X388" s="28">
        <v>162.6289840969587</v>
      </c>
      <c r="Y388" s="28">
        <v>162.19530550346653</v>
      </c>
      <c r="Z388" s="28">
        <v>161.66154723455313</v>
      </c>
      <c r="AA388" s="28">
        <v>161.26122853286802</v>
      </c>
      <c r="AB388" s="28">
        <v>160.79419004756878</v>
      </c>
      <c r="AC388" s="28">
        <v>160.3938713458837</v>
      </c>
      <c r="AD388" s="28">
        <v>159.96019275239152</v>
      </c>
      <c r="AE388" s="28">
        <v>159.55987405070647</v>
      </c>
      <c r="AF388" s="28">
        <v>159.12619545721427</v>
      </c>
      <c r="AG388" s="28">
        <v>158.72587675552916</v>
      </c>
    </row>
    <row r="389" spans="1:36" x14ac:dyDescent="0.3">
      <c r="B389" t="s">
        <v>388</v>
      </c>
      <c r="C389" s="28">
        <v>392.90180231546242</v>
      </c>
      <c r="D389" s="31">
        <v>394.2952276529212</v>
      </c>
      <c r="E389" s="29">
        <v>395.02187601147159</v>
      </c>
      <c r="F389" s="31">
        <v>393.64544291229129</v>
      </c>
      <c r="G389" s="28">
        <v>394.47130277179951</v>
      </c>
      <c r="H389" s="28">
        <v>395.84773587097982</v>
      </c>
      <c r="I389" s="28">
        <v>397.49945558999605</v>
      </c>
      <c r="J389" s="28">
        <v>401.77611786761315</v>
      </c>
      <c r="K389" s="28">
        <v>403.42783758662949</v>
      </c>
      <c r="L389" s="28">
        <v>405.07955730564584</v>
      </c>
      <c r="M389" s="28">
        <v>409.35621958326294</v>
      </c>
      <c r="N389" s="28">
        <v>411.00793930227928</v>
      </c>
      <c r="O389" s="28">
        <v>412.38437240145959</v>
      </c>
      <c r="P389" s="28">
        <v>413.76080550063966</v>
      </c>
      <c r="Q389" s="28">
        <v>418.03746777825688</v>
      </c>
      <c r="R389" s="28">
        <v>419.41390087743707</v>
      </c>
      <c r="S389" s="28">
        <v>421.06562059645347</v>
      </c>
      <c r="T389" s="28">
        <v>425.0669962542346</v>
      </c>
      <c r="U389" s="28">
        <v>426.44342935341479</v>
      </c>
      <c r="V389" s="28">
        <v>428.09514907243113</v>
      </c>
      <c r="W389" s="28">
        <v>429.47158217161143</v>
      </c>
      <c r="X389" s="28">
        <v>430.84801527079173</v>
      </c>
      <c r="Y389" s="28">
        <v>434.84939092857275</v>
      </c>
      <c r="Z389" s="28">
        <v>435.9505374079169</v>
      </c>
      <c r="AA389" s="28">
        <v>437.3269705070972</v>
      </c>
      <c r="AB389" s="28">
        <v>438.7034036062775</v>
      </c>
      <c r="AC389" s="28">
        <v>442.42949264422259</v>
      </c>
      <c r="AD389" s="28">
        <v>443.80592574340278</v>
      </c>
      <c r="AE389" s="28">
        <v>444.90707222274693</v>
      </c>
      <c r="AF389" s="28">
        <v>446.28350532192724</v>
      </c>
      <c r="AG389" s="28">
        <v>447.38465180127139</v>
      </c>
    </row>
    <row r="390" spans="1:36" x14ac:dyDescent="0.3">
      <c r="B390" t="s">
        <v>389</v>
      </c>
      <c r="C390" s="28">
        <v>3603.193103085217</v>
      </c>
      <c r="D390" s="31">
        <v>3544.3070468936721</v>
      </c>
      <c r="E390" s="29">
        <v>3492.7184671294845</v>
      </c>
      <c r="F390" s="31">
        <v>3470.1012754102053</v>
      </c>
      <c r="G390" s="28">
        <v>3405.389643655833</v>
      </c>
      <c r="H390" s="28">
        <v>3356.0903797162869</v>
      </c>
      <c r="I390" s="28">
        <v>3222.5479328480142</v>
      </c>
      <c r="J390" s="28">
        <v>3015.7617808926698</v>
      </c>
      <c r="K390" s="28">
        <v>2911.4993998498599</v>
      </c>
      <c r="L390" s="28">
        <v>2832.5349063773369</v>
      </c>
      <c r="M390" s="28">
        <v>2746.873045489443</v>
      </c>
      <c r="N390" s="28">
        <v>2775.2234305241518</v>
      </c>
      <c r="O390" s="28">
        <v>2794.3154511361304</v>
      </c>
      <c r="P390" s="28">
        <v>2804.0428500700536</v>
      </c>
      <c r="Q390" s="28">
        <v>2811.7179606041564</v>
      </c>
      <c r="R390" s="28">
        <v>2814.665741860741</v>
      </c>
      <c r="S390" s="28">
        <v>2816.2640163246997</v>
      </c>
      <c r="T390" s="28">
        <v>2819.2101967903145</v>
      </c>
      <c r="U390" s="28">
        <v>2818.9994062257579</v>
      </c>
      <c r="V390" s="28">
        <v>2818.7470280690832</v>
      </c>
      <c r="W390" s="28">
        <v>2817.5264328921257</v>
      </c>
      <c r="X390" s="28">
        <v>2820.325649647828</v>
      </c>
      <c r="Y390" s="28">
        <v>2825.7750539702583</v>
      </c>
      <c r="Z390" s="28">
        <v>2828.125302329333</v>
      </c>
      <c r="AA390" s="28">
        <v>2830.7350557326095</v>
      </c>
      <c r="AB390" s="28">
        <v>2833.1670288740575</v>
      </c>
      <c r="AC390" s="28">
        <v>2837.8869612120957</v>
      </c>
      <c r="AD390" s="28">
        <v>2840.1215435655286</v>
      </c>
      <c r="AE390" s="28">
        <v>2842.0072561452816</v>
      </c>
      <c r="AF390" s="28">
        <v>2844.0445043226391</v>
      </c>
      <c r="AG390" s="28">
        <v>2845.7450366352118</v>
      </c>
    </row>
    <row r="391" spans="1:36" x14ac:dyDescent="0.3">
      <c r="C391" s="31"/>
      <c r="D391" s="31"/>
      <c r="E391" s="29"/>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row>
    <row r="392" spans="1:36" x14ac:dyDescent="0.3">
      <c r="A392" s="8" t="s">
        <v>390</v>
      </c>
      <c r="B392" s="8"/>
      <c r="C392" s="8">
        <v>2020</v>
      </c>
      <c r="D392" s="9">
        <v>2021</v>
      </c>
      <c r="E392" s="10">
        <v>2022</v>
      </c>
      <c r="F392" s="8">
        <v>2023</v>
      </c>
      <c r="G392" s="8">
        <v>2024</v>
      </c>
      <c r="H392" s="8">
        <v>2025</v>
      </c>
      <c r="I392" s="8">
        <v>2026</v>
      </c>
      <c r="J392" s="8">
        <v>2027</v>
      </c>
      <c r="K392" s="8">
        <v>2028</v>
      </c>
      <c r="L392" s="8">
        <v>2029</v>
      </c>
      <c r="M392" s="8">
        <v>2030</v>
      </c>
      <c r="N392" s="8">
        <v>2031</v>
      </c>
      <c r="O392" s="8">
        <v>2032</v>
      </c>
      <c r="P392" s="8">
        <v>2033</v>
      </c>
      <c r="Q392" s="8">
        <v>2034</v>
      </c>
      <c r="R392" s="8">
        <v>2035</v>
      </c>
      <c r="S392" s="8">
        <v>2036</v>
      </c>
      <c r="T392" s="8">
        <v>2037</v>
      </c>
      <c r="U392" s="8">
        <v>2038</v>
      </c>
      <c r="V392" s="8">
        <v>2039</v>
      </c>
      <c r="W392" s="8">
        <v>2040</v>
      </c>
      <c r="X392" s="8">
        <v>2041</v>
      </c>
      <c r="Y392" s="8">
        <v>2042</v>
      </c>
      <c r="Z392" s="8">
        <v>2043</v>
      </c>
      <c r="AA392" s="8">
        <v>2044</v>
      </c>
      <c r="AB392" s="8">
        <v>2045</v>
      </c>
      <c r="AC392" s="8">
        <v>2046</v>
      </c>
      <c r="AD392" s="8">
        <v>2047</v>
      </c>
      <c r="AE392" s="8">
        <v>2048</v>
      </c>
      <c r="AF392" s="8">
        <v>2049</v>
      </c>
      <c r="AG392" s="8">
        <v>2050</v>
      </c>
    </row>
    <row r="393" spans="1:36" x14ac:dyDescent="0.3">
      <c r="B393" t="s">
        <v>340</v>
      </c>
      <c r="C393" s="28">
        <v>87.005944859291887</v>
      </c>
      <c r="D393" s="31">
        <v>87.789900246565793</v>
      </c>
      <c r="E393" s="29">
        <v>83.334838224187436</v>
      </c>
      <c r="F393" s="31">
        <v>82.891176131935069</v>
      </c>
      <c r="G393" s="28">
        <v>82.463359114406018</v>
      </c>
      <c r="H393" s="28">
        <v>82.09892239577016</v>
      </c>
      <c r="I393" s="28">
        <v>54.345640214924586</v>
      </c>
      <c r="J393" s="28">
        <v>54.126027479259683</v>
      </c>
      <c r="K393" s="28">
        <v>53.864583746325273</v>
      </c>
      <c r="L393" s="28">
        <v>53.655428759977738</v>
      </c>
      <c r="M393" s="28">
        <v>53.435816024312814</v>
      </c>
      <c r="N393" s="28">
        <v>77.643445834325973</v>
      </c>
      <c r="O393" s="28">
        <v>77.382160552138785</v>
      </c>
      <c r="P393" s="28">
        <v>77.0747661025068</v>
      </c>
      <c r="Q393" s="28">
        <v>76.798111097838046</v>
      </c>
      <c r="R393" s="28">
        <v>76.521456093169235</v>
      </c>
      <c r="S393" s="28">
        <v>76.290910255945249</v>
      </c>
      <c r="T393" s="28">
        <v>76.029624973758075</v>
      </c>
      <c r="U393" s="28">
        <v>75.783709414052495</v>
      </c>
      <c r="V393" s="28">
        <v>75.55316357682851</v>
      </c>
      <c r="W393" s="28">
        <v>75.322617739604524</v>
      </c>
      <c r="X393" s="28">
        <v>75.07670217989893</v>
      </c>
      <c r="Y393" s="28">
        <v>74.876895787638134</v>
      </c>
      <c r="Z393" s="28">
        <v>74.630980227932568</v>
      </c>
      <c r="AA393" s="28">
        <v>74.446543558153365</v>
      </c>
      <c r="AB393" s="28">
        <v>74.231367443410988</v>
      </c>
      <c r="AC393" s="28">
        <v>74.0469307736318</v>
      </c>
      <c r="AD393" s="28">
        <v>73.847124381371003</v>
      </c>
      <c r="AE393" s="28">
        <v>73.662687711591815</v>
      </c>
      <c r="AF393" s="28">
        <v>73.462881319331018</v>
      </c>
      <c r="AG393" s="28">
        <v>73.278444649551815</v>
      </c>
    </row>
    <row r="394" spans="1:36" x14ac:dyDescent="0.3">
      <c r="B394" t="s">
        <v>342</v>
      </c>
      <c r="C394" s="28">
        <v>3367.6199666693037</v>
      </c>
      <c r="D394" s="31">
        <v>3306.7087911887124</v>
      </c>
      <c r="E394" s="29">
        <v>3258.703292495637</v>
      </c>
      <c r="F394" s="31">
        <v>3234.977320538786</v>
      </c>
      <c r="G394" s="28">
        <v>3169.3179398591869</v>
      </c>
      <c r="H394" s="28">
        <v>3119.6322013652884</v>
      </c>
      <c r="I394" s="28">
        <v>3028.9443004898694</v>
      </c>
      <c r="J394" s="28">
        <v>2819.4824353669055</v>
      </c>
      <c r="K394" s="28">
        <v>2715.2050522070795</v>
      </c>
      <c r="L394" s="28">
        <v>2636.2579873561781</v>
      </c>
      <c r="M394" s="28">
        <v>2547.9996829986358</v>
      </c>
      <c r="N394" s="28">
        <v>2537.0953351418989</v>
      </c>
      <c r="O394" s="28">
        <v>2556.1721469491845</v>
      </c>
      <c r="P394" s="28">
        <v>2565.935769758938</v>
      </c>
      <c r="Q394" s="28">
        <v>2571.1434700168816</v>
      </c>
      <c r="R394" s="28">
        <v>2574.206356153516</v>
      </c>
      <c r="S394" s="28">
        <v>2575.8651874607881</v>
      </c>
      <c r="T394" s="28">
        <v>2576.2824918112483</v>
      </c>
      <c r="U394" s="28">
        <v>2576.1490782002293</v>
      </c>
      <c r="V394" s="28">
        <v>2575.9553699525914</v>
      </c>
      <c r="W394" s="28">
        <v>2574.834814853135</v>
      </c>
      <c r="X394" s="28">
        <v>2577.7514625912613</v>
      </c>
      <c r="Y394" s="28">
        <v>2580.6386057487352</v>
      </c>
      <c r="Z394" s="28">
        <v>2583.1049943236808</v>
      </c>
      <c r="AA394" s="28">
        <v>2585.7580685424778</v>
      </c>
      <c r="AB394" s="28">
        <v>2588.2687590642308</v>
      </c>
      <c r="AC394" s="28">
        <v>2590.4057184165731</v>
      </c>
      <c r="AD394" s="28">
        <v>2592.6996366062504</v>
      </c>
      <c r="AE394" s="28">
        <v>2594.6259653588472</v>
      </c>
      <c r="AF394" s="28">
        <v>2596.7211769118881</v>
      </c>
      <c r="AG394" s="28">
        <v>2598.4609540738575</v>
      </c>
      <c r="AI394" s="64"/>
      <c r="AJ394" s="64"/>
    </row>
    <row r="395" spans="1:36" x14ac:dyDescent="0.3">
      <c r="B395" t="s">
        <v>341</v>
      </c>
      <c r="C395" s="28">
        <v>148.56719155662131</v>
      </c>
      <c r="D395" s="31">
        <v>149.808355458394</v>
      </c>
      <c r="E395" s="29">
        <v>150.68033640965979</v>
      </c>
      <c r="F395" s="31">
        <v>152.23277873948444</v>
      </c>
      <c r="G395" s="28">
        <v>153.60834468223985</v>
      </c>
      <c r="H395" s="28">
        <v>154.35925595522863</v>
      </c>
      <c r="I395" s="28">
        <v>139.25799214322006</v>
      </c>
      <c r="J395" s="28">
        <v>142.15331804650424</v>
      </c>
      <c r="K395" s="28">
        <v>142.42976389645503</v>
      </c>
      <c r="L395" s="28">
        <v>142.62149026118078</v>
      </c>
      <c r="M395" s="28">
        <v>145.43754646649458</v>
      </c>
      <c r="N395" s="28">
        <v>160.48464954792692</v>
      </c>
      <c r="O395" s="28">
        <v>160.76114363480693</v>
      </c>
      <c r="P395" s="28">
        <v>161.03231420860882</v>
      </c>
      <c r="Q395" s="28">
        <v>163.77637948943683</v>
      </c>
      <c r="R395" s="28">
        <v>163.93792961405612</v>
      </c>
      <c r="S395" s="28">
        <v>164.10791860796624</v>
      </c>
      <c r="T395" s="28">
        <v>166.89808000530823</v>
      </c>
      <c r="U395" s="28">
        <v>167.06661861147626</v>
      </c>
      <c r="V395" s="28">
        <v>167.23849453966361</v>
      </c>
      <c r="W395" s="28">
        <v>167.36900029938636</v>
      </c>
      <c r="X395" s="28">
        <v>167.49748487666784</v>
      </c>
      <c r="Y395" s="28">
        <v>170.25955243388466</v>
      </c>
      <c r="Z395" s="28">
        <v>170.38932777771993</v>
      </c>
      <c r="AA395" s="28">
        <v>170.5304436319785</v>
      </c>
      <c r="AB395" s="28">
        <v>170.6669023664156</v>
      </c>
      <c r="AC395" s="28">
        <v>173.43431202189106</v>
      </c>
      <c r="AD395" s="28">
        <v>173.5747825779072</v>
      </c>
      <c r="AE395" s="28">
        <v>173.71860307484252</v>
      </c>
      <c r="AF395" s="28">
        <v>173.8604460914203</v>
      </c>
      <c r="AG395" s="28">
        <v>174.00563791180255</v>
      </c>
    </row>
    <row r="396" spans="1:36" x14ac:dyDescent="0.3">
      <c r="B396" t="s">
        <v>123</v>
      </c>
      <c r="C396" s="28">
        <v>3603.193103085217</v>
      </c>
      <c r="D396" s="31">
        <v>3544.3070468936721</v>
      </c>
      <c r="E396" s="29">
        <v>3492.7184671294845</v>
      </c>
      <c r="F396" s="31">
        <v>3470.1012754102053</v>
      </c>
      <c r="G396" s="28">
        <v>3405.389643655833</v>
      </c>
      <c r="H396" s="28">
        <v>3356.0903797162869</v>
      </c>
      <c r="I396" s="28">
        <v>3222.5479328480142</v>
      </c>
      <c r="J396" s="28">
        <v>3015.7617808926698</v>
      </c>
      <c r="K396" s="28">
        <v>2911.4993998498599</v>
      </c>
      <c r="L396" s="28">
        <v>2832.5349063773369</v>
      </c>
      <c r="M396" s="28">
        <v>2746.873045489443</v>
      </c>
      <c r="N396" s="28">
        <v>2775.2234305241518</v>
      </c>
      <c r="O396" s="28">
        <v>2794.3154511361304</v>
      </c>
      <c r="P396" s="28">
        <v>2804.0428500700536</v>
      </c>
      <c r="Q396" s="28">
        <v>2811.7179606041564</v>
      </c>
      <c r="R396" s="28">
        <v>2814.665741860741</v>
      </c>
      <c r="S396" s="28">
        <v>2816.2640163246997</v>
      </c>
      <c r="T396" s="28">
        <v>2819.2101967903145</v>
      </c>
      <c r="U396" s="28">
        <v>2818.9994062257579</v>
      </c>
      <c r="V396" s="28">
        <v>2818.7470280690832</v>
      </c>
      <c r="W396" s="28">
        <v>2817.5264328921257</v>
      </c>
      <c r="X396" s="28">
        <v>2820.325649647828</v>
      </c>
      <c r="Y396" s="28">
        <v>2825.7750539702583</v>
      </c>
      <c r="Z396" s="28">
        <v>2828.125302329333</v>
      </c>
      <c r="AA396" s="28">
        <v>2830.7350557326095</v>
      </c>
      <c r="AB396" s="28">
        <v>2833.1670288740575</v>
      </c>
      <c r="AC396" s="28">
        <v>2837.8869612120957</v>
      </c>
      <c r="AD396" s="28">
        <v>2840.1215435655286</v>
      </c>
      <c r="AE396" s="28">
        <v>2842.0072561452816</v>
      </c>
      <c r="AF396" s="28">
        <v>2844.0445043226391</v>
      </c>
      <c r="AG396" s="28">
        <v>2845.7450366352118</v>
      </c>
    </row>
    <row r="397" spans="1:36" x14ac:dyDescent="0.3">
      <c r="C397" s="7"/>
      <c r="D397" s="7"/>
      <c r="E397" s="45"/>
      <c r="F397" s="7"/>
      <c r="G397" s="7"/>
      <c r="H397" s="7"/>
      <c r="I397" s="7"/>
      <c r="J397" s="7"/>
      <c r="K397" s="7"/>
      <c r="L397" s="7"/>
      <c r="M397" s="7"/>
      <c r="N397" s="7"/>
      <c r="O397" s="7"/>
      <c r="P397" s="7"/>
      <c r="Q397" s="7"/>
      <c r="R397" s="7"/>
      <c r="S397" s="28"/>
      <c r="T397" s="28"/>
      <c r="U397" s="28"/>
      <c r="V397" s="28"/>
      <c r="W397" s="28"/>
      <c r="X397" s="28"/>
      <c r="Y397" s="28"/>
      <c r="Z397" s="28"/>
      <c r="AA397" s="28"/>
      <c r="AB397" s="28"/>
      <c r="AC397" s="28"/>
      <c r="AD397" s="28"/>
      <c r="AE397" s="28"/>
      <c r="AF397" s="28"/>
      <c r="AG397" s="28"/>
    </row>
    <row r="398" spans="1:36" x14ac:dyDescent="0.3">
      <c r="A398" s="8" t="s">
        <v>391</v>
      </c>
      <c r="B398" s="8"/>
      <c r="C398" s="8">
        <v>2020</v>
      </c>
      <c r="D398" s="9">
        <v>2021</v>
      </c>
      <c r="E398" s="10">
        <v>2022</v>
      </c>
      <c r="F398" s="8">
        <v>2023</v>
      </c>
      <c r="G398" s="8">
        <v>2024</v>
      </c>
      <c r="H398" s="8">
        <v>2025</v>
      </c>
      <c r="I398" s="8">
        <v>2026</v>
      </c>
      <c r="J398" s="8">
        <v>2027</v>
      </c>
      <c r="K398" s="8">
        <v>2028</v>
      </c>
      <c r="L398" s="8">
        <v>2029</v>
      </c>
      <c r="M398" s="8">
        <v>2030</v>
      </c>
      <c r="N398" s="8">
        <v>2031</v>
      </c>
      <c r="O398" s="8">
        <v>2032</v>
      </c>
      <c r="P398" s="8">
        <v>2033</v>
      </c>
      <c r="Q398" s="8">
        <v>2034</v>
      </c>
      <c r="R398" s="8">
        <v>2035</v>
      </c>
      <c r="S398" s="8">
        <v>2036</v>
      </c>
      <c r="T398" s="8">
        <v>2037</v>
      </c>
      <c r="U398" s="8">
        <v>2038</v>
      </c>
      <c r="V398" s="8">
        <v>2039</v>
      </c>
      <c r="W398" s="8">
        <v>2040</v>
      </c>
      <c r="X398" s="8">
        <v>2041</v>
      </c>
      <c r="Y398" s="8">
        <v>2042</v>
      </c>
      <c r="Z398" s="8">
        <v>2043</v>
      </c>
      <c r="AA398" s="8">
        <v>2044</v>
      </c>
      <c r="AB398" s="8">
        <v>2045</v>
      </c>
      <c r="AC398" s="8">
        <v>2046</v>
      </c>
      <c r="AD398" s="8">
        <v>2047</v>
      </c>
      <c r="AE398" s="8">
        <v>2048</v>
      </c>
      <c r="AF398" s="8">
        <v>2049</v>
      </c>
      <c r="AG398" s="8">
        <v>2050</v>
      </c>
    </row>
    <row r="399" spans="1:36" x14ac:dyDescent="0.3">
      <c r="B399" t="s">
        <v>392</v>
      </c>
      <c r="C399" s="28">
        <v>8952.1999999999989</v>
      </c>
      <c r="D399" s="31">
        <v>9103.307961999999</v>
      </c>
      <c r="E399" s="29">
        <v>9200.60352375</v>
      </c>
      <c r="F399" s="31">
        <v>9144.3744671899985</v>
      </c>
      <c r="G399" s="28">
        <v>8970.9315431899977</v>
      </c>
      <c r="H399" s="28">
        <v>8889.4918416479995</v>
      </c>
      <c r="I399" s="28">
        <v>8918.9401173880469</v>
      </c>
      <c r="J399" s="28">
        <v>8728.3818566912869</v>
      </c>
      <c r="K399" s="28">
        <v>8528.2320985862698</v>
      </c>
      <c r="L399" s="28">
        <v>8378.3977417167953</v>
      </c>
      <c r="M399" s="28">
        <v>8216.4904430514762</v>
      </c>
      <c r="N399" s="28">
        <v>8094.7086163827516</v>
      </c>
      <c r="O399" s="28">
        <v>8018.7151729733923</v>
      </c>
      <c r="P399" s="28">
        <v>7997.4123266523875</v>
      </c>
      <c r="Q399" s="28">
        <v>8011.1971370154879</v>
      </c>
      <c r="R399" s="28">
        <v>8003.2360511856878</v>
      </c>
      <c r="S399" s="28">
        <v>7994.7575671038885</v>
      </c>
      <c r="T399" s="28">
        <v>7985.5364332924873</v>
      </c>
      <c r="U399" s="28">
        <v>7976.059132101389</v>
      </c>
      <c r="V399" s="28">
        <v>7966.3558345131878</v>
      </c>
      <c r="W399" s="28">
        <v>8526.6993521695185</v>
      </c>
      <c r="X399" s="28">
        <v>8714.8025653901514</v>
      </c>
      <c r="Y399" s="28">
        <v>8910.9698430809331</v>
      </c>
      <c r="Z399" s="28">
        <v>9096.701473692694</v>
      </c>
      <c r="AA399" s="28">
        <v>9202.6707155934164</v>
      </c>
      <c r="AB399" s="28">
        <v>9254.3480563272005</v>
      </c>
      <c r="AC399" s="28">
        <v>9270.0338403799196</v>
      </c>
      <c r="AD399" s="28">
        <v>9285.2537126274801</v>
      </c>
      <c r="AE399" s="28">
        <v>9300.2224903879996</v>
      </c>
      <c r="AF399" s="28">
        <v>9314.7443464441603</v>
      </c>
      <c r="AG399" s="28">
        <v>9328.9885144728996</v>
      </c>
    </row>
    <row r="400" spans="1:36" x14ac:dyDescent="0.3">
      <c r="B400" t="s">
        <v>393</v>
      </c>
      <c r="C400" s="28">
        <v>399.19999999999993</v>
      </c>
      <c r="D400" s="31">
        <v>419.26970319999998</v>
      </c>
      <c r="E400" s="29">
        <v>437.38116580000002</v>
      </c>
      <c r="F400" s="31">
        <v>461.42278649999997</v>
      </c>
      <c r="G400" s="28">
        <v>483.46609760000001</v>
      </c>
      <c r="H400" s="28">
        <v>503.48949188313247</v>
      </c>
      <c r="I400" s="28">
        <v>580.79650589204823</v>
      </c>
      <c r="J400" s="28">
        <v>636.60012929426512</v>
      </c>
      <c r="K400" s="28">
        <v>699.1281531444339</v>
      </c>
      <c r="L400" s="28">
        <v>752.89217585065057</v>
      </c>
      <c r="M400" s="28">
        <v>806.65865589067471</v>
      </c>
      <c r="N400" s="28">
        <v>860.73037817592785</v>
      </c>
      <c r="O400" s="28">
        <v>885.521227157976</v>
      </c>
      <c r="P400" s="28">
        <v>900.7505703579036</v>
      </c>
      <c r="Q400" s="28">
        <v>903.66006374690346</v>
      </c>
      <c r="R400" s="28">
        <v>906.41318722890355</v>
      </c>
      <c r="S400" s="28">
        <v>909.17391637790342</v>
      </c>
      <c r="T400" s="28">
        <v>911.9444721929035</v>
      </c>
      <c r="U400" s="28">
        <v>914.7263858439037</v>
      </c>
      <c r="V400" s="28">
        <v>917.51996292290346</v>
      </c>
      <c r="W400" s="28">
        <v>773.36903722847001</v>
      </c>
      <c r="X400" s="28">
        <v>729.52928947984583</v>
      </c>
      <c r="Y400" s="28">
        <v>685.68382422542902</v>
      </c>
      <c r="Z400" s="28">
        <v>646.67903065616883</v>
      </c>
      <c r="AA400" s="28">
        <v>631.67554511212052</v>
      </c>
      <c r="AB400" s="28">
        <v>626.2753510440001</v>
      </c>
      <c r="AC400" s="28">
        <v>630.50645966100012</v>
      </c>
      <c r="AD400" s="28">
        <v>634.76075238319993</v>
      </c>
      <c r="AE400" s="28">
        <v>639.03850385280009</v>
      </c>
      <c r="AF400" s="28">
        <v>643.3399085440002</v>
      </c>
      <c r="AG400" s="28">
        <v>647.66488555600017</v>
      </c>
    </row>
    <row r="401" spans="2:33" x14ac:dyDescent="0.3">
      <c r="B401" t="s">
        <v>394</v>
      </c>
      <c r="C401" s="28">
        <v>0</v>
      </c>
      <c r="D401" s="31">
        <v>0</v>
      </c>
      <c r="E401" s="29">
        <v>20</v>
      </c>
      <c r="F401" s="31">
        <v>40</v>
      </c>
      <c r="G401" s="28">
        <v>60</v>
      </c>
      <c r="H401" s="28">
        <v>84.806867469879521</v>
      </c>
      <c r="I401" s="28">
        <v>132.85795180722891</v>
      </c>
      <c r="J401" s="28">
        <v>161.64873493975904</v>
      </c>
      <c r="K401" s="28">
        <v>194.27156626506024</v>
      </c>
      <c r="L401" s="28">
        <v>223.06234939759037</v>
      </c>
      <c r="M401" s="28">
        <v>251.83632530120482</v>
      </c>
      <c r="N401" s="28">
        <v>278.75307228915665</v>
      </c>
      <c r="O401" s="28">
        <v>290.26602409638554</v>
      </c>
      <c r="P401" s="28">
        <v>296.01409638554219</v>
      </c>
      <c r="Q401" s="28">
        <v>296.01409638554219</v>
      </c>
      <c r="R401" s="28">
        <v>317.41409638554217</v>
      </c>
      <c r="S401" s="28">
        <v>338.81409638554214</v>
      </c>
      <c r="T401" s="28">
        <v>360.21409638554218</v>
      </c>
      <c r="U401" s="28">
        <v>381.61409638554221</v>
      </c>
      <c r="V401" s="28">
        <v>403.01409638554219</v>
      </c>
      <c r="W401" s="28">
        <v>314.74253012048189</v>
      </c>
      <c r="X401" s="28">
        <v>286.36855421686744</v>
      </c>
      <c r="Y401" s="28">
        <v>257.97777108433735</v>
      </c>
      <c r="Z401" s="28">
        <v>232.47783132530122</v>
      </c>
      <c r="AA401" s="28">
        <v>221.36487951807231</v>
      </c>
      <c r="AB401" s="28">
        <v>216</v>
      </c>
      <c r="AC401" s="28">
        <v>216.4</v>
      </c>
      <c r="AD401" s="28">
        <v>216.8</v>
      </c>
      <c r="AE401" s="28">
        <v>217.20000000000002</v>
      </c>
      <c r="AF401" s="28">
        <v>217.60000000000002</v>
      </c>
      <c r="AG401" s="28">
        <v>218.00000000000003</v>
      </c>
    </row>
    <row r="402" spans="2:33" x14ac:dyDescent="0.3">
      <c r="B402" t="s">
        <v>395</v>
      </c>
      <c r="C402" s="28">
        <v>0</v>
      </c>
      <c r="D402" s="31">
        <v>0</v>
      </c>
      <c r="E402" s="29">
        <v>0</v>
      </c>
      <c r="F402" s="31">
        <v>0</v>
      </c>
      <c r="G402" s="28">
        <v>0</v>
      </c>
      <c r="H402" s="28">
        <v>5.0825301204819278</v>
      </c>
      <c r="I402" s="28">
        <v>28.398192771084339</v>
      </c>
      <c r="J402" s="28">
        <v>58.840060240963858</v>
      </c>
      <c r="K402" s="28">
        <v>93.33373493975904</v>
      </c>
      <c r="L402" s="28">
        <v>123.77560240963855</v>
      </c>
      <c r="M402" s="28">
        <v>154.19969879518072</v>
      </c>
      <c r="N402" s="28">
        <v>181.60271084337347</v>
      </c>
      <c r="O402" s="28">
        <v>193.77590361445783</v>
      </c>
      <c r="P402" s="28">
        <v>199.8536144578313</v>
      </c>
      <c r="Q402" s="28">
        <v>199.8536144578313</v>
      </c>
      <c r="R402" s="28">
        <v>199.8536144578313</v>
      </c>
      <c r="S402" s="28">
        <v>199.8536144578313</v>
      </c>
      <c r="T402" s="28">
        <v>199.8536144578313</v>
      </c>
      <c r="U402" s="28">
        <v>199.8536144578313</v>
      </c>
      <c r="V402" s="28">
        <v>199.8536144578313</v>
      </c>
      <c r="W402" s="28">
        <v>106.51987951807227</v>
      </c>
      <c r="X402" s="28">
        <v>76.095783132530116</v>
      </c>
      <c r="Y402" s="28">
        <v>45.653915662650597</v>
      </c>
      <c r="Z402" s="28">
        <v>18.268674698795181</v>
      </c>
      <c r="AA402" s="28">
        <v>6.0954819277108427</v>
      </c>
      <c r="AB402" s="28">
        <v>0</v>
      </c>
      <c r="AC402" s="28">
        <v>0</v>
      </c>
      <c r="AD402" s="28">
        <v>0</v>
      </c>
      <c r="AE402" s="28">
        <v>0</v>
      </c>
      <c r="AF402" s="28">
        <v>0</v>
      </c>
      <c r="AG402" s="28">
        <v>0</v>
      </c>
    </row>
    <row r="403" spans="2:33" x14ac:dyDescent="0.3">
      <c r="B403" t="s">
        <v>396</v>
      </c>
      <c r="C403" s="28">
        <v>0</v>
      </c>
      <c r="D403" s="31">
        <v>0</v>
      </c>
      <c r="E403" s="29">
        <v>0</v>
      </c>
      <c r="F403" s="31">
        <v>0</v>
      </c>
      <c r="G403" s="28">
        <v>0</v>
      </c>
      <c r="H403" s="28">
        <v>3.1597941739056004</v>
      </c>
      <c r="I403" s="28">
        <v>17.695046693533349</v>
      </c>
      <c r="J403" s="28">
        <v>36.654808335276883</v>
      </c>
      <c r="K403" s="28">
        <v>58.143003275130852</v>
      </c>
      <c r="L403" s="28">
        <v>76.241908867909146</v>
      </c>
      <c r="M403" s="28">
        <v>95.202667107962625</v>
      </c>
      <c r="N403" s="28">
        <v>113.1292021712859</v>
      </c>
      <c r="O403" s="28">
        <v>122.60958129131262</v>
      </c>
      <c r="P403" s="28">
        <v>126.40173293932332</v>
      </c>
      <c r="Q403" s="28">
        <v>126.40173293932332</v>
      </c>
      <c r="R403" s="28">
        <v>126.40173293932332</v>
      </c>
      <c r="S403" s="28">
        <v>126.40173293932332</v>
      </c>
      <c r="T403" s="28">
        <v>126.40173293932332</v>
      </c>
      <c r="U403" s="28">
        <v>126.40173293932332</v>
      </c>
      <c r="V403" s="28">
        <v>126.40173293932332</v>
      </c>
      <c r="W403" s="28">
        <v>68.258729664192458</v>
      </c>
      <c r="X403" s="28">
        <v>50.159824071414157</v>
      </c>
      <c r="Y403" s="28">
        <v>31.199065831360695</v>
      </c>
      <c r="Z403" s="28">
        <v>13.272530768037415</v>
      </c>
      <c r="AA403" s="28">
        <v>3.7921516480106803</v>
      </c>
      <c r="AB403" s="28">
        <v>0</v>
      </c>
      <c r="AC403" s="28">
        <v>0</v>
      </c>
      <c r="AD403" s="28">
        <v>0</v>
      </c>
      <c r="AE403" s="28">
        <v>0</v>
      </c>
      <c r="AF403" s="28">
        <v>0</v>
      </c>
      <c r="AG403" s="28">
        <v>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7A0E8-D313-44CD-B93A-1E2965529B75}">
  <sheetPr codeName="Sheet28"/>
  <dimension ref="A1:AN403"/>
  <sheetViews>
    <sheetView topLeftCell="A21" zoomScaleNormal="100" workbookViewId="0">
      <selection activeCell="C27" sqref="C27:AG27"/>
    </sheetView>
  </sheetViews>
  <sheetFormatPr defaultRowHeight="14.4" x14ac:dyDescent="0.3"/>
  <cols>
    <col min="1" max="1" width="18.77734375" customWidth="1"/>
    <col min="2" max="2" width="36.77734375" customWidth="1"/>
    <col min="3" max="4" width="8.77734375" customWidth="1"/>
    <col min="5" max="5" width="8.77734375" style="1" customWidth="1"/>
    <col min="6" max="22" width="8.77734375" customWidth="1"/>
    <col min="23" max="23" width="10.77734375" customWidth="1"/>
    <col min="24" max="31" width="8.77734375" customWidth="1"/>
    <col min="32" max="32" width="9.21875" customWidth="1"/>
  </cols>
  <sheetData>
    <row r="1" spans="1:33" x14ac:dyDescent="0.3">
      <c r="F1" s="2"/>
    </row>
    <row r="2" spans="1:33" x14ac:dyDescent="0.3">
      <c r="A2" s="3" t="s">
        <v>211</v>
      </c>
      <c r="M2" s="5"/>
    </row>
    <row r="3" spans="1:33" x14ac:dyDescent="0.3">
      <c r="A3" s="6" t="s">
        <v>403</v>
      </c>
      <c r="I3" s="4"/>
      <c r="J3" s="4"/>
      <c r="K3" s="4"/>
    </row>
    <row r="4" spans="1:33" x14ac:dyDescent="0.3">
      <c r="I4" s="7"/>
      <c r="J4" s="7"/>
      <c r="K4" s="7"/>
    </row>
    <row r="5" spans="1:33" x14ac:dyDescent="0.3">
      <c r="C5" t="s">
        <v>212</v>
      </c>
      <c r="F5" t="s">
        <v>213</v>
      </c>
    </row>
    <row r="6" spans="1:33" x14ac:dyDescent="0.3">
      <c r="A6" s="8"/>
      <c r="B6" s="8"/>
      <c r="C6" s="8">
        <v>2020</v>
      </c>
      <c r="D6" s="9">
        <v>2021</v>
      </c>
      <c r="E6" s="10">
        <v>2022</v>
      </c>
      <c r="F6" s="8">
        <v>2023</v>
      </c>
      <c r="G6" s="8">
        <v>2024</v>
      </c>
      <c r="H6" s="8">
        <v>2025</v>
      </c>
      <c r="I6" s="8">
        <v>2026</v>
      </c>
      <c r="J6" s="8">
        <v>2027</v>
      </c>
      <c r="K6" s="8">
        <v>2028</v>
      </c>
      <c r="L6" s="8">
        <v>2029</v>
      </c>
      <c r="M6" s="8">
        <v>2030</v>
      </c>
      <c r="N6" s="8">
        <v>2031</v>
      </c>
      <c r="O6" s="8">
        <v>2032</v>
      </c>
      <c r="P6" s="8">
        <v>2033</v>
      </c>
      <c r="Q6" s="8">
        <v>2034</v>
      </c>
      <c r="R6" s="8">
        <v>2035</v>
      </c>
      <c r="S6" s="8">
        <v>2036</v>
      </c>
      <c r="T6" s="8">
        <v>2037</v>
      </c>
      <c r="U6" s="8">
        <v>2038</v>
      </c>
      <c r="V6" s="8">
        <v>2039</v>
      </c>
      <c r="W6" s="8">
        <v>2040</v>
      </c>
      <c r="X6" s="8">
        <v>2041</v>
      </c>
      <c r="Y6" s="8">
        <v>2042</v>
      </c>
      <c r="Z6" s="8">
        <v>2043</v>
      </c>
      <c r="AA6" s="8">
        <v>2044</v>
      </c>
      <c r="AB6" s="8">
        <v>2045</v>
      </c>
      <c r="AC6" s="8">
        <v>2046</v>
      </c>
      <c r="AD6" s="8">
        <v>2047</v>
      </c>
      <c r="AE6" s="8">
        <v>2048</v>
      </c>
      <c r="AF6" s="8">
        <v>2049</v>
      </c>
      <c r="AG6" s="8">
        <v>2050</v>
      </c>
    </row>
    <row r="7" spans="1:33" s="11" customFormat="1" ht="18" x14ac:dyDescent="0.35">
      <c r="A7" s="12" t="s">
        <v>214</v>
      </c>
      <c r="B7" s="13"/>
      <c r="E7" s="14"/>
    </row>
    <row r="9" spans="1:33" x14ac:dyDescent="0.3">
      <c r="A9" s="8"/>
      <c r="B9" s="8" t="s">
        <v>215</v>
      </c>
    </row>
    <row r="10" spans="1:33" x14ac:dyDescent="0.3">
      <c r="B10" t="s">
        <v>399</v>
      </c>
      <c r="C10" s="65">
        <v>37.685317532833317</v>
      </c>
      <c r="D10" s="65">
        <v>57.746774128753103</v>
      </c>
      <c r="E10" s="66">
        <v>87.110853974999998</v>
      </c>
      <c r="F10" s="65">
        <v>66.144272500000014</v>
      </c>
      <c r="G10" s="65">
        <v>64.542000000000002</v>
      </c>
      <c r="H10" s="65">
        <v>68.543604000000002</v>
      </c>
      <c r="I10" s="65">
        <v>72.793307448000007</v>
      </c>
      <c r="J10" s="65">
        <v>77.306492509776021</v>
      </c>
      <c r="K10" s="65">
        <v>82.099495045382128</v>
      </c>
      <c r="L10" s="65">
        <v>87.189663738195819</v>
      </c>
      <c r="M10" s="65">
        <v>92.59542288996397</v>
      </c>
      <c r="N10" s="65">
        <v>89.724964780375089</v>
      </c>
      <c r="O10" s="65">
        <v>86.943490872183474</v>
      </c>
      <c r="P10" s="65">
        <v>84.248242655145788</v>
      </c>
      <c r="Q10" s="65">
        <v>81.636547132836256</v>
      </c>
      <c r="R10" s="65">
        <v>79.105814171718336</v>
      </c>
      <c r="S10" s="65">
        <v>76.653533932395064</v>
      </c>
      <c r="T10" s="65">
        <v>74.277274380490823</v>
      </c>
      <c r="U10" s="65">
        <v>71.974678874695599</v>
      </c>
      <c r="V10" s="65">
        <v>69.743463829580037</v>
      </c>
      <c r="W10" s="65">
        <v>67.58141645086306</v>
      </c>
      <c r="X10" s="65">
        <v>65.4863925408863</v>
      </c>
      <c r="Y10" s="65">
        <v>63.456314372118825</v>
      </c>
      <c r="Z10" s="65">
        <v>61.489168626583144</v>
      </c>
      <c r="AA10" s="65">
        <v>59.583004399159066</v>
      </c>
      <c r="AB10" s="65">
        <v>57.735931262785137</v>
      </c>
      <c r="AC10" s="65">
        <v>55.946117393638794</v>
      </c>
      <c r="AD10" s="65">
        <v>54.211787754435981</v>
      </c>
      <c r="AE10" s="65">
        <v>52.531222334048472</v>
      </c>
      <c r="AF10" s="65">
        <v>52.05</v>
      </c>
      <c r="AG10" s="65">
        <v>52.05</v>
      </c>
    </row>
    <row r="11" spans="1:33" x14ac:dyDescent="0.3">
      <c r="B11" t="s">
        <v>400</v>
      </c>
      <c r="C11" s="65">
        <v>37.685317532833317</v>
      </c>
      <c r="D11" s="65">
        <v>57.746774128753103</v>
      </c>
      <c r="E11" s="66">
        <v>87.110853974999998</v>
      </c>
      <c r="F11" s="65">
        <v>66.144272500000014</v>
      </c>
      <c r="G11" s="65">
        <v>64.542000000000002</v>
      </c>
      <c r="H11" s="65">
        <v>68.543604000000002</v>
      </c>
      <c r="I11" s="65">
        <v>72.793307448000007</v>
      </c>
      <c r="J11" s="65">
        <v>77.306492509776021</v>
      </c>
      <c r="K11" s="65">
        <v>82.099495045382128</v>
      </c>
      <c r="L11" s="65">
        <v>87.189663738195819</v>
      </c>
      <c r="M11" s="65">
        <v>92.59542288996397</v>
      </c>
      <c r="N11" s="65">
        <v>89.724964780375089</v>
      </c>
      <c r="O11" s="65">
        <v>86.943490872183474</v>
      </c>
      <c r="P11" s="65">
        <v>84.248242655145788</v>
      </c>
      <c r="Q11" s="65">
        <v>81.636547132836256</v>
      </c>
      <c r="R11" s="65">
        <v>79.105814171718336</v>
      </c>
      <c r="S11" s="65">
        <v>76.653533932395064</v>
      </c>
      <c r="T11" s="65">
        <v>74.277274380490823</v>
      </c>
      <c r="U11" s="65">
        <v>71.974678874695599</v>
      </c>
      <c r="V11" s="65">
        <v>69.743463829580037</v>
      </c>
      <c r="W11" s="65">
        <v>67.58141645086306</v>
      </c>
      <c r="X11" s="65">
        <v>65.4863925408863</v>
      </c>
      <c r="Y11" s="65">
        <v>63.456314372118825</v>
      </c>
      <c r="Z11" s="65">
        <v>61.489168626583144</v>
      </c>
      <c r="AA11" s="65">
        <v>59.583004399159066</v>
      </c>
      <c r="AB11" s="65">
        <v>57.735931262785137</v>
      </c>
      <c r="AC11" s="65">
        <v>55.946117393638794</v>
      </c>
      <c r="AD11" s="65">
        <v>54.211787754435981</v>
      </c>
      <c r="AE11" s="65">
        <v>52.531222334048472</v>
      </c>
      <c r="AF11" s="65">
        <v>52.05</v>
      </c>
      <c r="AG11" s="65">
        <v>52.05</v>
      </c>
    </row>
    <row r="12" spans="1:33" x14ac:dyDescent="0.3">
      <c r="B12" t="s">
        <v>218</v>
      </c>
      <c r="C12">
        <v>0</v>
      </c>
      <c r="D12">
        <v>0</v>
      </c>
      <c r="E12" s="1">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row>
    <row r="13" spans="1:33" x14ac:dyDescent="0.3">
      <c r="B13" t="s">
        <v>219</v>
      </c>
      <c r="C13">
        <v>0</v>
      </c>
      <c r="D13">
        <v>0</v>
      </c>
      <c r="E13" s="1">
        <v>0</v>
      </c>
      <c r="F13" s="16">
        <v>0</v>
      </c>
      <c r="G13" s="16">
        <v>0</v>
      </c>
      <c r="H13" s="16">
        <v>0</v>
      </c>
      <c r="I13" s="16">
        <v>0</v>
      </c>
      <c r="J13" s="16">
        <v>0</v>
      </c>
      <c r="K13" s="16">
        <v>0</v>
      </c>
      <c r="L13" s="16">
        <v>0</v>
      </c>
      <c r="M13" s="16">
        <v>0</v>
      </c>
      <c r="N13" s="16">
        <v>0</v>
      </c>
      <c r="O13" s="16">
        <v>0</v>
      </c>
      <c r="P13" s="16">
        <v>0</v>
      </c>
      <c r="Q13" s="16">
        <v>0</v>
      </c>
      <c r="R13" s="16">
        <v>0</v>
      </c>
      <c r="S13" s="16">
        <v>0</v>
      </c>
      <c r="T13" s="16">
        <v>0</v>
      </c>
      <c r="U13" s="16">
        <v>0</v>
      </c>
      <c r="V13" s="16">
        <v>0</v>
      </c>
      <c r="W13" s="16">
        <v>0</v>
      </c>
      <c r="X13" s="16">
        <v>0</v>
      </c>
      <c r="Y13" s="16">
        <v>0</v>
      </c>
      <c r="Z13" s="16">
        <v>0</v>
      </c>
      <c r="AA13" s="16">
        <v>0</v>
      </c>
      <c r="AB13" s="16">
        <v>0</v>
      </c>
      <c r="AC13" s="16">
        <v>0</v>
      </c>
      <c r="AD13" s="16">
        <v>0</v>
      </c>
      <c r="AE13" s="16">
        <v>0</v>
      </c>
      <c r="AF13" s="16">
        <v>0</v>
      </c>
      <c r="AG13" s="16">
        <v>0</v>
      </c>
    </row>
    <row r="14" spans="1:33" x14ac:dyDescent="0.3">
      <c r="B14" t="s">
        <v>220</v>
      </c>
      <c r="C14" s="17">
        <v>5090</v>
      </c>
      <c r="D14" s="17">
        <v>5111</v>
      </c>
      <c r="E14" s="18">
        <v>5127.97</v>
      </c>
      <c r="F14" s="17">
        <v>5149.49</v>
      </c>
      <c r="G14" s="17">
        <v>5179.3100000000004</v>
      </c>
      <c r="H14" s="17">
        <v>5217.28</v>
      </c>
      <c r="I14" s="17">
        <v>5263.71</v>
      </c>
      <c r="J14" s="17">
        <v>5309.29</v>
      </c>
      <c r="K14" s="17">
        <v>5354.05</v>
      </c>
      <c r="L14" s="17">
        <v>5397.96</v>
      </c>
      <c r="M14" s="17">
        <v>5441</v>
      </c>
      <c r="N14" s="17">
        <v>5483.11</v>
      </c>
      <c r="O14" s="17">
        <v>5524.19</v>
      </c>
      <c r="P14" s="17">
        <v>5564.43</v>
      </c>
      <c r="Q14" s="17">
        <v>5603.7</v>
      </c>
      <c r="R14" s="17">
        <v>5642.14</v>
      </c>
      <c r="S14" s="17">
        <v>5679.74</v>
      </c>
      <c r="T14" s="17">
        <v>5716.6</v>
      </c>
      <c r="U14" s="17">
        <v>5752.84</v>
      </c>
      <c r="V14" s="17">
        <v>5788.43</v>
      </c>
      <c r="W14" s="17">
        <v>5823.27</v>
      </c>
      <c r="X14" s="17">
        <v>5857.48</v>
      </c>
      <c r="Y14" s="17">
        <v>5891.14</v>
      </c>
      <c r="Z14" s="17">
        <v>5924.04</v>
      </c>
      <c r="AA14" s="17">
        <v>5956.18</v>
      </c>
      <c r="AB14" s="17">
        <v>5987.77</v>
      </c>
      <c r="AC14" s="17">
        <v>6018.42</v>
      </c>
      <c r="AD14" s="17">
        <v>6048.12</v>
      </c>
      <c r="AE14" s="17">
        <v>6077.05</v>
      </c>
      <c r="AF14" s="17">
        <v>6105.24</v>
      </c>
      <c r="AG14" s="17">
        <v>6132.46</v>
      </c>
    </row>
    <row r="15" spans="1:33" x14ac:dyDescent="0.3">
      <c r="B15" t="s">
        <v>221</v>
      </c>
      <c r="C15" s="4">
        <v>243.79599999999999</v>
      </c>
      <c r="D15" s="4">
        <v>247.60050000000001</v>
      </c>
      <c r="E15" s="4">
        <v>275.92649999999998</v>
      </c>
      <c r="F15" s="4">
        <v>281.63799999999998</v>
      </c>
      <c r="G15" s="4">
        <v>285.96799999999996</v>
      </c>
      <c r="H15" s="4">
        <v>293.43100000000004</v>
      </c>
      <c r="I15" s="4">
        <v>302.1705</v>
      </c>
      <c r="J15" s="4">
        <v>310.34758375340721</v>
      </c>
      <c r="K15" s="4">
        <v>317.97229732835825</v>
      </c>
      <c r="L15" s="4">
        <v>325.2927367141819</v>
      </c>
      <c r="M15" s="4">
        <v>331.95992541633581</v>
      </c>
      <c r="N15" s="4">
        <v>337.89591705746147</v>
      </c>
      <c r="O15" s="4">
        <v>343.57892483040035</v>
      </c>
      <c r="P15" s="4">
        <v>349.12309937255918</v>
      </c>
      <c r="Q15" s="4">
        <v>354.52247390631709</v>
      </c>
      <c r="R15" s="4">
        <v>359.76463926356831</v>
      </c>
      <c r="S15" s="4">
        <v>364.86134264313921</v>
      </c>
      <c r="T15" s="4">
        <v>369.89520222678772</v>
      </c>
      <c r="U15" s="4">
        <v>374.927160485782</v>
      </c>
      <c r="V15" s="4">
        <v>379.96061573239325</v>
      </c>
      <c r="W15" s="4">
        <v>384.98404844146182</v>
      </c>
      <c r="X15" s="4">
        <v>389.96470743154953</v>
      </c>
      <c r="Y15" s="4">
        <v>394.88171343045622</v>
      </c>
      <c r="Z15" s="4">
        <v>399.73407953554363</v>
      </c>
      <c r="AA15" s="4">
        <v>404.52747376977322</v>
      </c>
      <c r="AB15" s="4">
        <v>409.25496070809231</v>
      </c>
      <c r="AC15" s="4">
        <v>413.89986571655925</v>
      </c>
      <c r="AD15" s="4">
        <v>418.44575108860886</v>
      </c>
      <c r="AE15" s="4">
        <v>422.89070015670001</v>
      </c>
      <c r="AF15" s="4">
        <v>427.23044805599778</v>
      </c>
      <c r="AG15" s="4">
        <v>431.44144610102808</v>
      </c>
    </row>
    <row r="16" spans="1:33" x14ac:dyDescent="0.3">
      <c r="B16" t="s">
        <v>222</v>
      </c>
      <c r="C16">
        <v>0.65</v>
      </c>
      <c r="D16">
        <v>0.71</v>
      </c>
      <c r="E16" s="1">
        <v>0.64</v>
      </c>
      <c r="F16">
        <v>0.65</v>
      </c>
      <c r="G16">
        <v>0.65</v>
      </c>
      <c r="H16">
        <v>0.65</v>
      </c>
      <c r="I16">
        <v>0.65</v>
      </c>
      <c r="J16">
        <v>0.65</v>
      </c>
      <c r="K16">
        <v>0.65</v>
      </c>
      <c r="L16">
        <v>0.65</v>
      </c>
      <c r="M16">
        <v>0.65</v>
      </c>
      <c r="N16">
        <v>0.65</v>
      </c>
      <c r="O16">
        <v>0.65</v>
      </c>
      <c r="P16">
        <v>0.65</v>
      </c>
      <c r="Q16">
        <v>0.65</v>
      </c>
      <c r="R16">
        <v>0.65</v>
      </c>
      <c r="S16">
        <v>0.65</v>
      </c>
      <c r="T16">
        <v>0.65</v>
      </c>
      <c r="U16">
        <v>0.65</v>
      </c>
      <c r="V16">
        <v>0.65</v>
      </c>
      <c r="W16">
        <v>0.65</v>
      </c>
      <c r="X16">
        <v>0.65</v>
      </c>
      <c r="Y16">
        <v>0.65</v>
      </c>
      <c r="Z16">
        <v>0.65</v>
      </c>
      <c r="AA16">
        <v>0.65</v>
      </c>
      <c r="AB16">
        <v>0.65</v>
      </c>
      <c r="AC16">
        <v>0.65</v>
      </c>
      <c r="AD16">
        <v>0.65</v>
      </c>
      <c r="AE16">
        <v>0.65</v>
      </c>
      <c r="AF16">
        <v>0.65</v>
      </c>
      <c r="AG16">
        <v>0.65</v>
      </c>
    </row>
    <row r="17" spans="1:40" x14ac:dyDescent="0.3">
      <c r="B17" t="s">
        <v>223</v>
      </c>
      <c r="C17" s="4">
        <v>51.841695383794111</v>
      </c>
      <c r="D17" s="4">
        <v>83.09275896048355</v>
      </c>
      <c r="E17" s="15">
        <v>109.89218255625364</v>
      </c>
      <c r="F17" s="4">
        <v>87.443999999999988</v>
      </c>
      <c r="G17" s="4">
        <v>94</v>
      </c>
      <c r="H17" s="4">
        <v>88.600000000000009</v>
      </c>
      <c r="I17" s="4">
        <v>78.88000000000001</v>
      </c>
      <c r="J17" s="4">
        <v>69.160000000000011</v>
      </c>
      <c r="K17" s="4">
        <v>62.217142857142868</v>
      </c>
      <c r="L17" s="4">
        <v>55.274285714285725</v>
      </c>
      <c r="M17" s="4">
        <v>40</v>
      </c>
      <c r="N17" s="4">
        <v>40</v>
      </c>
      <c r="O17" s="4">
        <v>40</v>
      </c>
      <c r="P17" s="4">
        <v>40</v>
      </c>
      <c r="Q17" s="4">
        <v>40</v>
      </c>
      <c r="R17" s="4">
        <v>40</v>
      </c>
      <c r="S17" s="4">
        <v>40</v>
      </c>
      <c r="T17" s="4">
        <v>40</v>
      </c>
      <c r="U17" s="4">
        <v>40</v>
      </c>
      <c r="V17" s="4">
        <v>40</v>
      </c>
      <c r="W17" s="4">
        <v>40</v>
      </c>
      <c r="X17" s="4">
        <v>40</v>
      </c>
      <c r="Y17" s="4">
        <v>40</v>
      </c>
      <c r="Z17" s="4">
        <v>40</v>
      </c>
      <c r="AA17" s="4">
        <v>40</v>
      </c>
      <c r="AB17" s="4">
        <v>40</v>
      </c>
      <c r="AC17" s="4">
        <v>40</v>
      </c>
      <c r="AD17" s="4">
        <v>40</v>
      </c>
      <c r="AE17" s="4">
        <v>40</v>
      </c>
      <c r="AF17" s="4">
        <v>40</v>
      </c>
      <c r="AG17" s="4">
        <v>40</v>
      </c>
    </row>
    <row r="18" spans="1:40" x14ac:dyDescent="0.3">
      <c r="E18" s="7"/>
      <c r="F18" s="7"/>
      <c r="G18" s="7"/>
      <c r="H18" s="7"/>
      <c r="I18" s="7"/>
      <c r="J18" s="7"/>
      <c r="K18" s="7"/>
      <c r="L18" s="7"/>
      <c r="M18" s="7"/>
      <c r="N18" s="7"/>
      <c r="O18" s="7"/>
      <c r="P18" s="7"/>
      <c r="Q18" s="7"/>
      <c r="R18" s="7"/>
      <c r="S18" s="7"/>
      <c r="T18" s="7"/>
      <c r="U18" s="7"/>
      <c r="V18" s="7"/>
      <c r="W18" s="7"/>
      <c r="X18" s="19"/>
    </row>
    <row r="19" spans="1:40" s="11" customFormat="1" ht="18" x14ac:dyDescent="0.35">
      <c r="A19" s="12" t="s">
        <v>224</v>
      </c>
      <c r="B19" s="13"/>
      <c r="E19" s="14"/>
    </row>
    <row r="21" spans="1:40" x14ac:dyDescent="0.3">
      <c r="A21" s="8" t="s">
        <v>225</v>
      </c>
      <c r="B21" s="8"/>
      <c r="F21" s="4"/>
    </row>
    <row r="22" spans="1:40" x14ac:dyDescent="0.3">
      <c r="B22" t="s">
        <v>226</v>
      </c>
      <c r="C22" s="4">
        <v>13192.241771054001</v>
      </c>
      <c r="D22" s="4">
        <v>13846.170045214722</v>
      </c>
      <c r="E22" s="15">
        <v>13684.42861894897</v>
      </c>
      <c r="F22" s="4">
        <v>14401.636867182204</v>
      </c>
      <c r="G22" s="4">
        <v>14457.572655211161</v>
      </c>
      <c r="H22" s="4">
        <v>14507.23302422678</v>
      </c>
      <c r="I22" s="4">
        <v>14510.811124790769</v>
      </c>
      <c r="J22" s="4">
        <v>14471.588330170334</v>
      </c>
      <c r="K22" s="4">
        <v>14370.941076788067</v>
      </c>
      <c r="L22" s="4">
        <v>14278.285432562338</v>
      </c>
      <c r="M22" s="4">
        <v>14197.320219083604</v>
      </c>
      <c r="N22" s="4">
        <v>14113.666929186807</v>
      </c>
      <c r="O22" s="4">
        <v>14015.627582998439</v>
      </c>
      <c r="P22" s="4">
        <v>13928.723188127573</v>
      </c>
      <c r="Q22" s="4">
        <v>13734.815141953211</v>
      </c>
      <c r="R22" s="4">
        <v>13552.201002104026</v>
      </c>
      <c r="S22" s="4">
        <v>13281.906999682766</v>
      </c>
      <c r="T22" s="4">
        <v>13052.175845396845</v>
      </c>
      <c r="U22" s="4">
        <v>12758.5307162872</v>
      </c>
      <c r="V22" s="4">
        <v>12442.786774137718</v>
      </c>
      <c r="W22" s="4">
        <v>12137.127178174611</v>
      </c>
      <c r="X22" s="4">
        <v>11747.050405839114</v>
      </c>
      <c r="Y22" s="4">
        <v>11314.88832761951</v>
      </c>
      <c r="Z22" s="4">
        <v>11002.564041499487</v>
      </c>
      <c r="AA22" s="4">
        <v>10624.511427925117</v>
      </c>
      <c r="AB22" s="4">
        <v>10249.650732962698</v>
      </c>
      <c r="AC22" s="4">
        <v>10003.346462255975</v>
      </c>
      <c r="AD22" s="4">
        <v>9601.2489887860393</v>
      </c>
      <c r="AE22" s="4">
        <v>9322.0227714801385</v>
      </c>
      <c r="AF22" s="4">
        <v>8963.3249200514019</v>
      </c>
      <c r="AG22" s="4">
        <v>8723.0581129047277</v>
      </c>
      <c r="AI22" s="7"/>
      <c r="AJ22" s="4"/>
      <c r="AK22" s="4"/>
      <c r="AL22" s="20"/>
      <c r="AM22" s="4"/>
      <c r="AN22" s="20"/>
    </row>
    <row r="23" spans="1:40" x14ac:dyDescent="0.3">
      <c r="B23" t="s">
        <v>227</v>
      </c>
      <c r="C23" s="4">
        <v>17732.875307450562</v>
      </c>
      <c r="D23" s="4">
        <v>17385.563061096822</v>
      </c>
      <c r="E23" s="15">
        <v>15031.679670574336</v>
      </c>
      <c r="F23" s="4">
        <v>14758.790612561046</v>
      </c>
      <c r="G23" s="4">
        <v>15675.354980379907</v>
      </c>
      <c r="H23" s="4">
        <v>15310.628198267566</v>
      </c>
      <c r="I23" s="4">
        <v>14787.35277878182</v>
      </c>
      <c r="J23" s="4">
        <v>14569.737761185586</v>
      </c>
      <c r="K23" s="4">
        <v>14246.876557215684</v>
      </c>
      <c r="L23" s="4">
        <v>13384.586022963455</v>
      </c>
      <c r="M23" s="4">
        <v>12333.016858609082</v>
      </c>
      <c r="N23" s="4">
        <v>12144.601773893652</v>
      </c>
      <c r="O23" s="4">
        <v>11895.571086376798</v>
      </c>
      <c r="P23" s="4">
        <v>11639.811944404368</v>
      </c>
      <c r="Q23" s="4">
        <v>11356.278068245203</v>
      </c>
      <c r="R23" s="4">
        <v>11284.268996058141</v>
      </c>
      <c r="S23" s="4">
        <v>11145.760054408369</v>
      </c>
      <c r="T23" s="4">
        <v>10971.256878957009</v>
      </c>
      <c r="U23" s="4">
        <v>11034.45015622672</v>
      </c>
      <c r="V23" s="4">
        <v>11100.478096438541</v>
      </c>
      <c r="W23" s="4">
        <v>10260.291515625855</v>
      </c>
      <c r="X23" s="4">
        <v>10339.532941063591</v>
      </c>
      <c r="Y23" s="4">
        <v>10422.755876906072</v>
      </c>
      <c r="Z23" s="4">
        <v>10485.158727422644</v>
      </c>
      <c r="AA23" s="4">
        <v>10565.663784731496</v>
      </c>
      <c r="AB23" s="4">
        <v>10629.886292132922</v>
      </c>
      <c r="AC23" s="4">
        <v>10678.901161642316</v>
      </c>
      <c r="AD23" s="4">
        <v>10756.989257789623</v>
      </c>
      <c r="AE23" s="4">
        <v>10807.615000459715</v>
      </c>
      <c r="AF23" s="4">
        <v>10860.633142986062</v>
      </c>
      <c r="AG23" s="4">
        <v>10892.968273128583</v>
      </c>
      <c r="AI23" s="7"/>
      <c r="AJ23" s="4"/>
      <c r="AK23" s="4"/>
      <c r="AL23" s="20"/>
      <c r="AM23" s="4"/>
      <c r="AN23" s="20"/>
    </row>
    <row r="24" spans="1:40" x14ac:dyDescent="0.3">
      <c r="B24" t="s">
        <v>47</v>
      </c>
      <c r="C24" s="4">
        <v>4479.9511699776403</v>
      </c>
      <c r="D24" s="4">
        <v>4708.3953277825849</v>
      </c>
      <c r="E24" s="15">
        <v>4469.1560114591539</v>
      </c>
      <c r="F24" s="4">
        <v>4332.8764640993404</v>
      </c>
      <c r="G24" s="4">
        <v>4358.0111673054116</v>
      </c>
      <c r="H24" s="4">
        <v>4349.939057583043</v>
      </c>
      <c r="I24" s="4">
        <v>3399.4709254729901</v>
      </c>
      <c r="J24" s="4">
        <v>3348.9163394518005</v>
      </c>
      <c r="K24" s="4">
        <v>3278.2441774964427</v>
      </c>
      <c r="L24" s="4">
        <v>3254.1186323012403</v>
      </c>
      <c r="M24" s="4">
        <v>3218.6107270627722</v>
      </c>
      <c r="N24" s="4">
        <v>3244.4895292764304</v>
      </c>
      <c r="O24" s="4">
        <v>3207.9049133611184</v>
      </c>
      <c r="P24" s="4">
        <v>3218.6515122255009</v>
      </c>
      <c r="Q24" s="4">
        <v>3187.2799144646142</v>
      </c>
      <c r="R24" s="4">
        <v>3180.5192417705562</v>
      </c>
      <c r="S24" s="4">
        <v>3145.8157552448802</v>
      </c>
      <c r="T24" s="4">
        <v>3143.9643302071304</v>
      </c>
      <c r="U24" s="4">
        <v>3088.5971745178135</v>
      </c>
      <c r="V24" s="4">
        <v>3072.3637304458916</v>
      </c>
      <c r="W24" s="4">
        <v>2960.4986986518784</v>
      </c>
      <c r="X24" s="4">
        <v>2970.0078751366786</v>
      </c>
      <c r="Y24" s="4">
        <v>2937.0406750689363</v>
      </c>
      <c r="Z24" s="4">
        <v>2959.2419061878932</v>
      </c>
      <c r="AA24" s="4">
        <v>2956.0376670572296</v>
      </c>
      <c r="AB24" s="4">
        <v>2927.1599182965633</v>
      </c>
      <c r="AC24" s="4">
        <v>2891.9489732442439</v>
      </c>
      <c r="AD24" s="4">
        <v>2856.0057390562552</v>
      </c>
      <c r="AE24" s="4">
        <v>2835.0074290953912</v>
      </c>
      <c r="AF24" s="4">
        <v>2816.7638233982971</v>
      </c>
      <c r="AG24" s="4">
        <v>2801.893987506437</v>
      </c>
      <c r="AI24" s="7"/>
      <c r="AJ24" s="4"/>
      <c r="AK24" s="4"/>
      <c r="AL24" s="20"/>
      <c r="AM24" s="4"/>
      <c r="AN24" s="20"/>
    </row>
    <row r="25" spans="1:40" x14ac:dyDescent="0.3">
      <c r="B25" t="s">
        <v>49</v>
      </c>
      <c r="C25" s="4">
        <v>42869.25742798276</v>
      </c>
      <c r="D25" s="4">
        <v>42320.552750999232</v>
      </c>
      <c r="E25" s="15">
        <v>41345.504468844381</v>
      </c>
      <c r="F25" s="4">
        <v>40604.313359695239</v>
      </c>
      <c r="G25" s="4">
        <v>40725.186350507014</v>
      </c>
      <c r="H25" s="4">
        <v>40628.463030279308</v>
      </c>
      <c r="I25" s="4">
        <v>40440.156855582471</v>
      </c>
      <c r="J25" s="4">
        <v>40293.799248679832</v>
      </c>
      <c r="K25" s="4">
        <v>40322.480830255176</v>
      </c>
      <c r="L25" s="4">
        <v>40225.236499133294</v>
      </c>
      <c r="M25" s="4">
        <v>40136.630005677856</v>
      </c>
      <c r="N25" s="4">
        <v>40066.822507479868</v>
      </c>
      <c r="O25" s="4">
        <v>40081.726899039852</v>
      </c>
      <c r="P25" s="4">
        <v>39792.026216857688</v>
      </c>
      <c r="Q25" s="4">
        <v>39094.102480966416</v>
      </c>
      <c r="R25" s="4">
        <v>38379.268966407915</v>
      </c>
      <c r="S25" s="4">
        <v>38099.694990934011</v>
      </c>
      <c r="T25" s="4">
        <v>37689.539798793499</v>
      </c>
      <c r="U25" s="4">
        <v>37432.79264987068</v>
      </c>
      <c r="V25" s="4">
        <v>37148.905879122707</v>
      </c>
      <c r="W25" s="4">
        <v>36901.763358826007</v>
      </c>
      <c r="X25" s="4">
        <v>36856.414269957066</v>
      </c>
      <c r="Y25" s="4">
        <v>36894.962718114082</v>
      </c>
      <c r="Z25" s="4">
        <v>36934.951120103375</v>
      </c>
      <c r="AA25" s="4">
        <v>37038.684811826475</v>
      </c>
      <c r="AB25" s="4">
        <v>36997.735761913231</v>
      </c>
      <c r="AC25" s="4">
        <v>37078.184775375834</v>
      </c>
      <c r="AD25" s="4">
        <v>37179.217558634875</v>
      </c>
      <c r="AE25" s="4">
        <v>37324.162305961487</v>
      </c>
      <c r="AF25" s="4">
        <v>37329.48626480173</v>
      </c>
      <c r="AG25" s="4">
        <v>37371.934837655761</v>
      </c>
      <c r="AI25" s="7"/>
      <c r="AJ25" s="4"/>
      <c r="AK25" s="4"/>
      <c r="AL25" s="20"/>
      <c r="AM25" s="4"/>
      <c r="AN25" s="20"/>
    </row>
    <row r="26" spans="1:40" x14ac:dyDescent="0.3">
      <c r="B26" t="s">
        <v>53</v>
      </c>
      <c r="C26" s="4">
        <v>3603.193103085217</v>
      </c>
      <c r="D26" s="4">
        <v>3544.3070468936721</v>
      </c>
      <c r="E26" s="15">
        <v>3492.7184671294845</v>
      </c>
      <c r="F26" s="4">
        <v>3470.1012754102053</v>
      </c>
      <c r="G26" s="4">
        <v>3405.389643655833</v>
      </c>
      <c r="H26" s="4">
        <v>3356.0903797162869</v>
      </c>
      <c r="I26" s="4">
        <v>3259.7490974568036</v>
      </c>
      <c r="J26" s="4">
        <v>3149.7206399539068</v>
      </c>
      <c r="K26" s="4">
        <v>3076.1196088238612</v>
      </c>
      <c r="L26" s="4">
        <v>3023.129649408007</v>
      </c>
      <c r="M26" s="4">
        <v>2958.65305436879</v>
      </c>
      <c r="N26" s="4">
        <v>2966.7895649528318</v>
      </c>
      <c r="O26" s="4">
        <v>2971.3301004615796</v>
      </c>
      <c r="P26" s="4">
        <v>2970.7959993801692</v>
      </c>
      <c r="Q26" s="4">
        <v>2970.6207135983072</v>
      </c>
      <c r="R26" s="4">
        <v>2967.1780265705465</v>
      </c>
      <c r="S26" s="4">
        <v>2963.3004024522756</v>
      </c>
      <c r="T26" s="4">
        <v>2961.4291844464051</v>
      </c>
      <c r="U26" s="4">
        <v>2956.9170950140092</v>
      </c>
      <c r="V26" s="4">
        <v>2952.793226561545</v>
      </c>
      <c r="W26" s="4">
        <v>2948.0689172220691</v>
      </c>
      <c r="X26" s="4">
        <v>2945.7290701013399</v>
      </c>
      <c r="Y26" s="4">
        <v>2946.501579012081</v>
      </c>
      <c r="Z26" s="4">
        <v>2944.5849294791155</v>
      </c>
      <c r="AA26" s="4">
        <v>2943.2986679368491</v>
      </c>
      <c r="AB26" s="4">
        <v>2942.1687936554154</v>
      </c>
      <c r="AC26" s="4">
        <v>2943.6314861265432</v>
      </c>
      <c r="AD26" s="4">
        <v>2942.8852318426098</v>
      </c>
      <c r="AE26" s="4">
        <v>2942.0424676409002</v>
      </c>
      <c r="AF26" s="4">
        <v>2941.580827219907</v>
      </c>
      <c r="AG26" s="4">
        <v>2940.9925401034684</v>
      </c>
      <c r="AI26" s="7"/>
      <c r="AJ26" s="4"/>
      <c r="AK26" s="4"/>
      <c r="AL26" s="20"/>
      <c r="AM26" s="4"/>
      <c r="AN26" s="20"/>
    </row>
    <row r="27" spans="1:40" x14ac:dyDescent="0.3">
      <c r="B27" t="s">
        <v>228</v>
      </c>
      <c r="C27" s="4">
        <v>-6184.9</v>
      </c>
      <c r="D27" s="4">
        <v>-6067.3</v>
      </c>
      <c r="E27" s="15">
        <v>-5279.6</v>
      </c>
      <c r="F27" s="4">
        <v>-4690.4139465755807</v>
      </c>
      <c r="G27" s="4">
        <v>-4964.4063592334114</v>
      </c>
      <c r="H27" s="4">
        <v>-6046.4227424238743</v>
      </c>
      <c r="I27" s="4">
        <v>-7487.5390875410276</v>
      </c>
      <c r="J27" s="4">
        <v>-9127.807258129762</v>
      </c>
      <c r="K27" s="4">
        <v>-10948.27951492833</v>
      </c>
      <c r="L27" s="4">
        <v>-12279.670980476783</v>
      </c>
      <c r="M27" s="4">
        <v>-12880.180953141575</v>
      </c>
      <c r="N27" s="4">
        <v>-12989.098066161823</v>
      </c>
      <c r="O27" s="4">
        <v>-13004.915456254957</v>
      </c>
      <c r="P27" s="4">
        <v>-13121.618816585487</v>
      </c>
      <c r="Q27" s="4">
        <v>-13449.743073391403</v>
      </c>
      <c r="R27" s="4">
        <v>-13740.184280279151</v>
      </c>
      <c r="S27" s="4">
        <v>-14145.880523646145</v>
      </c>
      <c r="T27" s="4">
        <v>-16987.953933393361</v>
      </c>
      <c r="U27" s="4">
        <v>-17632.774724335206</v>
      </c>
      <c r="V27" s="4">
        <v>-18246.895639404738</v>
      </c>
      <c r="W27" s="4">
        <v>-18922.795586576081</v>
      </c>
      <c r="X27" s="4">
        <v>-19550.28291464064</v>
      </c>
      <c r="Y27" s="4">
        <v>-20107.046189244469</v>
      </c>
      <c r="Z27" s="4">
        <v>-20200.1370718699</v>
      </c>
      <c r="AA27" s="4">
        <v>-19716.464020482275</v>
      </c>
      <c r="AB27" s="4">
        <v>-18918.298635237828</v>
      </c>
      <c r="AC27" s="4">
        <v>-17350.269687415956</v>
      </c>
      <c r="AD27" s="4">
        <v>-15731.68212808393</v>
      </c>
      <c r="AE27" s="4">
        <v>-14872.575256430091</v>
      </c>
      <c r="AF27" s="4">
        <v>-14964.334697848466</v>
      </c>
      <c r="AG27" s="4">
        <v>-15117.306358240281</v>
      </c>
      <c r="AI27" s="7"/>
      <c r="AJ27" s="4"/>
      <c r="AK27" s="4"/>
      <c r="AL27" s="20"/>
      <c r="AM27" s="4"/>
      <c r="AN27" s="20"/>
    </row>
    <row r="28" spans="1:40" x14ac:dyDescent="0.3">
      <c r="B28" t="s">
        <v>81</v>
      </c>
      <c r="C28" s="4">
        <v>75692.61877955019</v>
      </c>
      <c r="D28" s="4">
        <v>75737.688231987035</v>
      </c>
      <c r="E28" s="15">
        <v>72743.887236956318</v>
      </c>
      <c r="F28" s="4">
        <v>72877.304632372456</v>
      </c>
      <c r="G28" s="4">
        <v>73657.108437825911</v>
      </c>
      <c r="H28" s="4">
        <v>72105.930947649118</v>
      </c>
      <c r="I28" s="4">
        <v>68910.00169454384</v>
      </c>
      <c r="J28" s="4">
        <v>66705.955061311703</v>
      </c>
      <c r="K28" s="4">
        <v>64346.382735650899</v>
      </c>
      <c r="L28" s="4">
        <v>61885.685255891549</v>
      </c>
      <c r="M28" s="4">
        <v>59964.049911660521</v>
      </c>
      <c r="N28" s="4">
        <v>59547.272238627775</v>
      </c>
      <c r="O28" s="4">
        <v>59167.24512598283</v>
      </c>
      <c r="P28" s="4">
        <v>58428.390044409811</v>
      </c>
      <c r="Q28" s="4">
        <v>56893.353245836355</v>
      </c>
      <c r="R28" s="4">
        <v>55623.251952632025</v>
      </c>
      <c r="S28" s="4">
        <v>54490.597679076163</v>
      </c>
      <c r="T28" s="4">
        <v>50830.412104407529</v>
      </c>
      <c r="U28" s="4">
        <v>49638.513067581211</v>
      </c>
      <c r="V28" s="4">
        <v>48470.432067301663</v>
      </c>
      <c r="W28" s="4">
        <v>46284.954081924334</v>
      </c>
      <c r="X28" s="4">
        <v>45308.451647457143</v>
      </c>
      <c r="Y28" s="4">
        <v>44409.102987476217</v>
      </c>
      <c r="Z28" s="4">
        <v>44126.36365282262</v>
      </c>
      <c r="AA28" s="4">
        <v>44411.732338994887</v>
      </c>
      <c r="AB28" s="4">
        <v>44828.302863723002</v>
      </c>
      <c r="AC28" s="4">
        <v>46245.743171228954</v>
      </c>
      <c r="AD28" s="4">
        <v>47604.664648025464</v>
      </c>
      <c r="AE28" s="4">
        <v>48358.27471820754</v>
      </c>
      <c r="AF28" s="4">
        <v>47947.45428060893</v>
      </c>
      <c r="AG28" s="4">
        <v>47613.541393058695</v>
      </c>
      <c r="AI28" s="7"/>
      <c r="AJ28" s="4"/>
      <c r="AK28" s="4"/>
      <c r="AL28" s="20"/>
      <c r="AM28" s="4"/>
      <c r="AN28" s="20"/>
    </row>
    <row r="29" spans="1:40" x14ac:dyDescent="0.3">
      <c r="B29" t="s">
        <v>80</v>
      </c>
      <c r="C29" s="4">
        <v>81877.518779550184</v>
      </c>
      <c r="D29" s="4">
        <v>81804.988231987038</v>
      </c>
      <c r="E29" s="15">
        <v>78023.487236956324</v>
      </c>
      <c r="F29" s="4">
        <v>77567.718578948043</v>
      </c>
      <c r="G29" s="4">
        <v>78621.514797059324</v>
      </c>
      <c r="H29" s="4">
        <v>78152.353690072996</v>
      </c>
      <c r="I29" s="4">
        <v>76397.540782084863</v>
      </c>
      <c r="J29" s="4">
        <v>75833.762319441463</v>
      </c>
      <c r="K29" s="4">
        <v>75294.662250579233</v>
      </c>
      <c r="L29" s="4">
        <v>74165.35623636833</v>
      </c>
      <c r="M29" s="4">
        <v>72844.230864802099</v>
      </c>
      <c r="N29" s="4">
        <v>72536.370304789598</v>
      </c>
      <c r="O29" s="4">
        <v>72172.16058223779</v>
      </c>
      <c r="P29" s="4">
        <v>71550.008860995295</v>
      </c>
      <c r="Q29" s="4">
        <v>70343.096319227756</v>
      </c>
      <c r="R29" s="4">
        <v>69363.436232911175</v>
      </c>
      <c r="S29" s="4">
        <v>68636.478202722312</v>
      </c>
      <c r="T29" s="4">
        <v>67818.366037800894</v>
      </c>
      <c r="U29" s="4">
        <v>67271.287791916417</v>
      </c>
      <c r="V29" s="4">
        <v>66717.327706706405</v>
      </c>
      <c r="W29" s="4">
        <v>65207.749668500415</v>
      </c>
      <c r="X29" s="4">
        <v>64858.734562097787</v>
      </c>
      <c r="Y29" s="4">
        <v>64516.149176720683</v>
      </c>
      <c r="Z29" s="4">
        <v>64326.500724692516</v>
      </c>
      <c r="AA29" s="4">
        <v>64128.196359477166</v>
      </c>
      <c r="AB29" s="4">
        <v>63746.60149896083</v>
      </c>
      <c r="AC29" s="4">
        <v>63596.012858644914</v>
      </c>
      <c r="AD29" s="4">
        <v>63336.346776109393</v>
      </c>
      <c r="AE29" s="4">
        <v>63230.849974637633</v>
      </c>
      <c r="AF29" s="4">
        <v>62911.788978457393</v>
      </c>
      <c r="AG29" s="4">
        <v>62730.847751298978</v>
      </c>
      <c r="AI29" s="7"/>
      <c r="AJ29" s="4"/>
      <c r="AK29" s="4"/>
      <c r="AL29" s="20"/>
      <c r="AM29" s="4"/>
      <c r="AN29" s="20"/>
    </row>
    <row r="30" spans="1:40" x14ac:dyDescent="0.3">
      <c r="C30" s="4"/>
      <c r="D30" s="16"/>
      <c r="E30" s="23"/>
      <c r="F30" s="24"/>
      <c r="G30" s="24"/>
      <c r="H30" s="4"/>
      <c r="I30" s="4"/>
      <c r="J30" s="4"/>
      <c r="K30" s="4"/>
      <c r="L30" s="4"/>
      <c r="M30" s="4"/>
      <c r="N30" s="4"/>
      <c r="O30" s="4"/>
      <c r="P30" s="4"/>
      <c r="Q30" s="4"/>
      <c r="R30" s="4"/>
      <c r="S30" s="4"/>
      <c r="T30" s="4"/>
      <c r="U30" s="4"/>
      <c r="V30" s="4"/>
      <c r="W30" s="4"/>
      <c r="X30" s="4"/>
      <c r="Y30" s="4"/>
      <c r="Z30" s="4"/>
      <c r="AA30" s="4"/>
      <c r="AB30" s="4"/>
      <c r="AC30" s="4"/>
      <c r="AD30" s="4"/>
      <c r="AE30" s="4"/>
      <c r="AF30" s="4"/>
      <c r="AG30" s="4"/>
      <c r="AJ30" s="20"/>
      <c r="AL30" s="19"/>
    </row>
    <row r="31" spans="1:40" x14ac:dyDescent="0.3">
      <c r="C31" s="4"/>
      <c r="D31" s="4"/>
      <c r="E31" s="15"/>
      <c r="F31" s="4"/>
      <c r="G31" s="4"/>
      <c r="H31" s="4"/>
      <c r="I31" s="4"/>
      <c r="J31" s="7"/>
      <c r="K31" s="4"/>
      <c r="L31" s="4"/>
      <c r="M31" s="4"/>
      <c r="N31" s="4"/>
      <c r="O31" s="4"/>
      <c r="P31" s="4"/>
      <c r="Q31" s="4"/>
      <c r="R31" s="4"/>
      <c r="S31" s="4"/>
      <c r="T31" s="4"/>
      <c r="U31" s="4"/>
      <c r="V31" s="4"/>
      <c r="W31" s="4"/>
      <c r="X31" s="4"/>
      <c r="Y31" s="4"/>
      <c r="Z31" s="4"/>
      <c r="AA31" s="4"/>
      <c r="AB31" s="4"/>
      <c r="AC31" s="4"/>
      <c r="AD31" s="4"/>
      <c r="AE31" s="4"/>
      <c r="AF31" s="4"/>
      <c r="AG31" s="4"/>
      <c r="AJ31" s="20"/>
    </row>
    <row r="32" spans="1:40" x14ac:dyDescent="0.3">
      <c r="A32" s="8" t="s">
        <v>229</v>
      </c>
      <c r="B32" s="8"/>
    </row>
    <row r="33" spans="1:33" x14ac:dyDescent="0.3">
      <c r="B33" t="s">
        <v>226</v>
      </c>
      <c r="C33" s="4">
        <v>0</v>
      </c>
      <c r="D33" s="4">
        <v>0</v>
      </c>
      <c r="E33" s="15">
        <v>0</v>
      </c>
      <c r="F33" s="4">
        <v>0</v>
      </c>
      <c r="G33" s="4">
        <v>0</v>
      </c>
      <c r="H33" s="4">
        <v>0</v>
      </c>
      <c r="I33" s="4">
        <v>0</v>
      </c>
      <c r="J33" s="4">
        <v>0</v>
      </c>
      <c r="K33" s="4">
        <v>0</v>
      </c>
      <c r="L33" s="4">
        <v>0</v>
      </c>
      <c r="M33" s="4">
        <v>0</v>
      </c>
      <c r="N33" s="4">
        <v>0</v>
      </c>
      <c r="O33" s="4">
        <v>0</v>
      </c>
      <c r="P33" s="4">
        <v>0</v>
      </c>
      <c r="Q33" s="4">
        <v>0</v>
      </c>
      <c r="R33" s="4">
        <v>0</v>
      </c>
      <c r="S33" s="4">
        <v>0</v>
      </c>
      <c r="T33" s="4">
        <v>0</v>
      </c>
      <c r="U33" s="4">
        <v>0</v>
      </c>
      <c r="V33" s="4">
        <v>0</v>
      </c>
      <c r="W33" s="4">
        <v>0</v>
      </c>
      <c r="X33" s="4">
        <v>0</v>
      </c>
      <c r="Y33" s="4">
        <v>0</v>
      </c>
      <c r="Z33" s="4">
        <v>0</v>
      </c>
      <c r="AA33" s="4">
        <v>0</v>
      </c>
      <c r="AB33" s="4">
        <v>0</v>
      </c>
      <c r="AC33" s="4">
        <v>0</v>
      </c>
      <c r="AD33" s="4">
        <v>0</v>
      </c>
      <c r="AE33" s="4">
        <v>0</v>
      </c>
      <c r="AF33" s="4">
        <v>0</v>
      </c>
      <c r="AG33" s="4">
        <v>0</v>
      </c>
    </row>
    <row r="34" spans="1:33" x14ac:dyDescent="0.3">
      <c r="B34" t="s">
        <v>227</v>
      </c>
      <c r="C34" s="4">
        <v>0</v>
      </c>
      <c r="D34" s="4">
        <v>0</v>
      </c>
      <c r="E34" s="15">
        <v>0</v>
      </c>
      <c r="F34" s="4">
        <v>0</v>
      </c>
      <c r="G34" s="4">
        <v>0</v>
      </c>
      <c r="H34" s="4">
        <v>0</v>
      </c>
      <c r="I34" s="4">
        <v>0</v>
      </c>
      <c r="J34" s="4">
        <v>0</v>
      </c>
      <c r="K34" s="4">
        <v>0</v>
      </c>
      <c r="L34" s="4">
        <v>0</v>
      </c>
      <c r="M34" s="4">
        <v>0</v>
      </c>
      <c r="N34" s="4">
        <v>0</v>
      </c>
      <c r="O34" s="4">
        <v>0</v>
      </c>
      <c r="P34" s="4">
        <v>0</v>
      </c>
      <c r="Q34" s="4">
        <v>0</v>
      </c>
      <c r="R34" s="4">
        <v>0</v>
      </c>
      <c r="S34" s="4">
        <v>0</v>
      </c>
      <c r="T34" s="4">
        <v>0</v>
      </c>
      <c r="U34" s="4">
        <v>0</v>
      </c>
      <c r="V34" s="4">
        <v>0</v>
      </c>
      <c r="W34" s="4">
        <v>0</v>
      </c>
      <c r="X34" s="4">
        <v>0</v>
      </c>
      <c r="Y34" s="4">
        <v>0</v>
      </c>
      <c r="Z34" s="4">
        <v>0</v>
      </c>
      <c r="AA34" s="4">
        <v>0</v>
      </c>
      <c r="AB34" s="4">
        <v>0</v>
      </c>
      <c r="AC34" s="4">
        <v>0</v>
      </c>
      <c r="AD34" s="4">
        <v>0</v>
      </c>
      <c r="AE34" s="4">
        <v>0</v>
      </c>
      <c r="AF34" s="4">
        <v>0</v>
      </c>
      <c r="AG34" s="4">
        <v>0</v>
      </c>
    </row>
    <row r="35" spans="1:33" x14ac:dyDescent="0.3">
      <c r="B35" t="s">
        <v>47</v>
      </c>
      <c r="C35" s="4">
        <v>0</v>
      </c>
      <c r="D35" s="4">
        <v>0</v>
      </c>
      <c r="E35" s="15">
        <v>0</v>
      </c>
      <c r="F35" s="4">
        <v>0</v>
      </c>
      <c r="G35" s="4">
        <v>0</v>
      </c>
      <c r="H35" s="4">
        <v>0</v>
      </c>
      <c r="I35" s="4">
        <v>0</v>
      </c>
      <c r="J35" s="4">
        <v>0</v>
      </c>
      <c r="K35" s="4">
        <v>0</v>
      </c>
      <c r="L35" s="4">
        <v>0</v>
      </c>
      <c r="M35" s="4">
        <v>0</v>
      </c>
      <c r="N35" s="4">
        <v>0</v>
      </c>
      <c r="O35" s="4">
        <v>0</v>
      </c>
      <c r="P35" s="4">
        <v>0</v>
      </c>
      <c r="Q35" s="4">
        <v>0</v>
      </c>
      <c r="R35" s="4">
        <v>0</v>
      </c>
      <c r="S35" s="4">
        <v>0</v>
      </c>
      <c r="T35" s="4">
        <v>0</v>
      </c>
      <c r="U35" s="4">
        <v>0</v>
      </c>
      <c r="V35" s="4">
        <v>0</v>
      </c>
      <c r="W35" s="4">
        <v>0</v>
      </c>
      <c r="X35" s="4">
        <v>0</v>
      </c>
      <c r="Y35" s="4">
        <v>0</v>
      </c>
      <c r="Z35" s="4">
        <v>0</v>
      </c>
      <c r="AA35" s="4">
        <v>0</v>
      </c>
      <c r="AB35" s="4">
        <v>0</v>
      </c>
      <c r="AC35" s="4">
        <v>0</v>
      </c>
      <c r="AD35" s="4">
        <v>0</v>
      </c>
      <c r="AE35" s="4">
        <v>0</v>
      </c>
      <c r="AF35" s="4">
        <v>0</v>
      </c>
      <c r="AG35" s="4">
        <v>0</v>
      </c>
    </row>
    <row r="36" spans="1:33" x14ac:dyDescent="0.3">
      <c r="B36" t="s">
        <v>49</v>
      </c>
      <c r="C36" s="4">
        <v>34958.508644107125</v>
      </c>
      <c r="D36" s="4">
        <v>34640.928499370311</v>
      </c>
      <c r="E36" s="15">
        <v>33975.358539351408</v>
      </c>
      <c r="F36" s="4">
        <v>33289.813450556307</v>
      </c>
      <c r="G36" s="4">
        <v>33312.498969282868</v>
      </c>
      <c r="H36" s="4">
        <v>33181.91879196238</v>
      </c>
      <c r="I36" s="4">
        <v>32992.276331229215</v>
      </c>
      <c r="J36" s="4">
        <v>32837.15616076818</v>
      </c>
      <c r="K36" s="4">
        <v>32839.048842572825</v>
      </c>
      <c r="L36" s="4">
        <v>32735.15534952766</v>
      </c>
      <c r="M36" s="4">
        <v>32645.994853569711</v>
      </c>
      <c r="N36" s="4">
        <v>32461.561340462307</v>
      </c>
      <c r="O36" s="4">
        <v>32351.932535603788</v>
      </c>
      <c r="P36" s="4">
        <v>31958.010874514293</v>
      </c>
      <c r="Q36" s="4">
        <v>31251.995333094746</v>
      </c>
      <c r="R36" s="4">
        <v>30533.034560345855</v>
      </c>
      <c r="S36" s="4">
        <v>30284.968080634717</v>
      </c>
      <c r="T36" s="4">
        <v>29975.209936298888</v>
      </c>
      <c r="U36" s="4">
        <v>29689.096800140316</v>
      </c>
      <c r="V36" s="4">
        <v>29380.322566343173</v>
      </c>
      <c r="W36" s="4">
        <v>29095.334895749282</v>
      </c>
      <c r="X36" s="4">
        <v>29040.704209136529</v>
      </c>
      <c r="Y36" s="4">
        <v>29051.773303795904</v>
      </c>
      <c r="Z36" s="4">
        <v>29064.259516004073</v>
      </c>
      <c r="AA36" s="4">
        <v>29126.406623650102</v>
      </c>
      <c r="AB36" s="4">
        <v>29075.774909094151</v>
      </c>
      <c r="AC36" s="4">
        <v>29129.89053925973</v>
      </c>
      <c r="AD36" s="4">
        <v>29200.199740129105</v>
      </c>
      <c r="AE36" s="4">
        <v>29304.975155925411</v>
      </c>
      <c r="AF36" s="4">
        <v>29299.685176257095</v>
      </c>
      <c r="AG36" s="4">
        <v>29322.129110682756</v>
      </c>
    </row>
    <row r="37" spans="1:33" x14ac:dyDescent="0.3">
      <c r="B37" t="s">
        <v>53</v>
      </c>
      <c r="C37" s="4">
        <v>3367.6199666693037</v>
      </c>
      <c r="D37" s="4">
        <v>3306.7087911887124</v>
      </c>
      <c r="E37" s="15">
        <v>3258.703292495637</v>
      </c>
      <c r="F37" s="4">
        <v>3234.977320538786</v>
      </c>
      <c r="G37" s="4">
        <v>3169.3179398591869</v>
      </c>
      <c r="H37" s="4">
        <v>3119.6322013652884</v>
      </c>
      <c r="I37" s="4">
        <v>3048.3949158375913</v>
      </c>
      <c r="J37" s="4">
        <v>2935.67997564395</v>
      </c>
      <c r="K37" s="4">
        <v>2862.0607601296419</v>
      </c>
      <c r="L37" s="4">
        <v>2809.0919263157539</v>
      </c>
      <c r="M37" s="4">
        <v>2742.0249330681809</v>
      </c>
      <c r="N37" s="4">
        <v>2727.3938846354336</v>
      </c>
      <c r="O37" s="4">
        <v>2731.9190545476877</v>
      </c>
      <c r="P37" s="4">
        <v>2731.4215507841263</v>
      </c>
      <c r="Q37" s="4">
        <v>2728.7804787702544</v>
      </c>
      <c r="R37" s="4">
        <v>2725.4540832707908</v>
      </c>
      <c r="S37" s="4">
        <v>2721.6376402931874</v>
      </c>
      <c r="T37" s="4">
        <v>2717.2385365478681</v>
      </c>
      <c r="U37" s="4">
        <v>2712.8046217695614</v>
      </c>
      <c r="V37" s="4">
        <v>2708.7400280705565</v>
      </c>
      <c r="W37" s="4">
        <v>2704.1167901495874</v>
      </c>
      <c r="X37" s="4">
        <v>2701.8955846399667</v>
      </c>
      <c r="Y37" s="4">
        <v>2700.1064785856865</v>
      </c>
      <c r="Z37" s="4">
        <v>2698.3071665904044</v>
      </c>
      <c r="AA37" s="4">
        <v>2697.0646724700041</v>
      </c>
      <c r="AB37" s="4">
        <v>2696.0143270882604</v>
      </c>
      <c r="AC37" s="4">
        <v>2694.8944792497014</v>
      </c>
      <c r="AD37" s="4">
        <v>2694.2081725116645</v>
      </c>
      <c r="AE37" s="4">
        <v>2693.4064432062305</v>
      </c>
      <c r="AF37" s="4">
        <v>2693.0033637214938</v>
      </c>
      <c r="AG37" s="4">
        <v>2692.4547260405288</v>
      </c>
    </row>
    <row r="38" spans="1:33" x14ac:dyDescent="0.3">
      <c r="B38" t="s">
        <v>228</v>
      </c>
      <c r="C38" s="4">
        <v>0</v>
      </c>
      <c r="D38" s="4">
        <v>0</v>
      </c>
      <c r="E38" s="15">
        <v>0</v>
      </c>
      <c r="F38" s="4">
        <v>0</v>
      </c>
      <c r="G38" s="4">
        <v>0</v>
      </c>
      <c r="H38" s="4">
        <v>0</v>
      </c>
      <c r="I38" s="4">
        <v>0</v>
      </c>
      <c r="J38" s="4">
        <v>0</v>
      </c>
      <c r="K38" s="4">
        <v>0</v>
      </c>
      <c r="L38" s="4">
        <v>0</v>
      </c>
      <c r="M38" s="4">
        <v>0</v>
      </c>
      <c r="N38" s="4">
        <v>0</v>
      </c>
      <c r="O38" s="4">
        <v>0</v>
      </c>
      <c r="P38" s="4">
        <v>0</v>
      </c>
      <c r="Q38" s="4">
        <v>0</v>
      </c>
      <c r="R38" s="4">
        <v>0</v>
      </c>
      <c r="S38" s="4">
        <v>0</v>
      </c>
      <c r="T38" s="4">
        <v>0</v>
      </c>
      <c r="U38" s="4">
        <v>0</v>
      </c>
      <c r="V38" s="4">
        <v>0</v>
      </c>
      <c r="W38" s="4">
        <v>0</v>
      </c>
      <c r="X38" s="4">
        <v>0</v>
      </c>
      <c r="Y38" s="4">
        <v>0</v>
      </c>
      <c r="Z38" s="4">
        <v>0</v>
      </c>
      <c r="AA38" s="4">
        <v>0</v>
      </c>
      <c r="AB38" s="4">
        <v>0</v>
      </c>
      <c r="AC38" s="4">
        <v>0</v>
      </c>
      <c r="AD38" s="4">
        <v>0</v>
      </c>
      <c r="AE38" s="4">
        <v>0</v>
      </c>
      <c r="AF38" s="4">
        <v>0</v>
      </c>
      <c r="AG38" s="4">
        <v>0</v>
      </c>
    </row>
    <row r="39" spans="1:33" x14ac:dyDescent="0.3">
      <c r="B39" t="s">
        <v>81</v>
      </c>
      <c r="C39" s="4">
        <v>38326.128610776432</v>
      </c>
      <c r="D39" s="4">
        <v>37947.637290559025</v>
      </c>
      <c r="E39" s="15">
        <v>37234.061831847044</v>
      </c>
      <c r="F39" s="4">
        <v>36524.790771095089</v>
      </c>
      <c r="G39" s="4">
        <v>36481.816909142057</v>
      </c>
      <c r="H39" s="4">
        <v>36301.55099332767</v>
      </c>
      <c r="I39" s="4">
        <v>36040.671247066806</v>
      </c>
      <c r="J39" s="4">
        <v>35772.83613641213</v>
      </c>
      <c r="K39" s="4">
        <v>35701.109602702469</v>
      </c>
      <c r="L39" s="4">
        <v>35544.247275843416</v>
      </c>
      <c r="M39" s="4">
        <v>35388.019786637895</v>
      </c>
      <c r="N39" s="4">
        <v>35188.955225097743</v>
      </c>
      <c r="O39" s="4">
        <v>35083.851590151477</v>
      </c>
      <c r="P39" s="4">
        <v>34689.432425298422</v>
      </c>
      <c r="Q39" s="4">
        <v>33980.775811865002</v>
      </c>
      <c r="R39" s="4">
        <v>33258.488643616649</v>
      </c>
      <c r="S39" s="4">
        <v>33006.605720927902</v>
      </c>
      <c r="T39" s="4">
        <v>32692.448472846758</v>
      </c>
      <c r="U39" s="4">
        <v>32401.901421909879</v>
      </c>
      <c r="V39" s="4">
        <v>32089.062594413728</v>
      </c>
      <c r="W39" s="4">
        <v>31799.451685898868</v>
      </c>
      <c r="X39" s="4">
        <v>31742.599793776495</v>
      </c>
      <c r="Y39" s="4">
        <v>31751.879782381591</v>
      </c>
      <c r="Z39" s="4">
        <v>31762.566682594479</v>
      </c>
      <c r="AA39" s="4">
        <v>31823.471296120108</v>
      </c>
      <c r="AB39" s="4">
        <v>31771.789236182412</v>
      </c>
      <c r="AC39" s="4">
        <v>31824.785018509432</v>
      </c>
      <c r="AD39" s="4">
        <v>31894.407912640771</v>
      </c>
      <c r="AE39" s="4">
        <v>31998.381599131641</v>
      </c>
      <c r="AF39" s="4">
        <v>31992.68853997859</v>
      </c>
      <c r="AG39" s="4">
        <v>32014.583836723286</v>
      </c>
    </row>
    <row r="40" spans="1:33" x14ac:dyDescent="0.3">
      <c r="B40" t="s">
        <v>80</v>
      </c>
      <c r="C40" s="4">
        <v>38326.128610776432</v>
      </c>
      <c r="D40" s="4">
        <v>37947.637290559025</v>
      </c>
      <c r="E40" s="15">
        <v>37234.061831847044</v>
      </c>
      <c r="F40" s="4">
        <v>36524.790771095089</v>
      </c>
      <c r="G40" s="4">
        <v>36481.816909142057</v>
      </c>
      <c r="H40" s="4">
        <v>36301.55099332767</v>
      </c>
      <c r="I40" s="4">
        <v>36040.671247066806</v>
      </c>
      <c r="J40" s="4">
        <v>35772.83613641213</v>
      </c>
      <c r="K40" s="4">
        <v>35701.109602702469</v>
      </c>
      <c r="L40" s="4">
        <v>35544.247275843416</v>
      </c>
      <c r="M40" s="4">
        <v>35388.019786637895</v>
      </c>
      <c r="N40" s="4">
        <v>35188.955225097743</v>
      </c>
      <c r="O40" s="4">
        <v>35083.851590151477</v>
      </c>
      <c r="P40" s="4">
        <v>34689.432425298422</v>
      </c>
      <c r="Q40" s="4">
        <v>33980.775811865002</v>
      </c>
      <c r="R40" s="4">
        <v>33258.488643616649</v>
      </c>
      <c r="S40" s="4">
        <v>33006.605720927902</v>
      </c>
      <c r="T40" s="4">
        <v>32692.448472846758</v>
      </c>
      <c r="U40" s="4">
        <v>32401.901421909879</v>
      </c>
      <c r="V40" s="4">
        <v>32089.062594413728</v>
      </c>
      <c r="W40" s="4">
        <v>31799.451685898868</v>
      </c>
      <c r="X40" s="4">
        <v>31742.599793776495</v>
      </c>
      <c r="Y40" s="4">
        <v>31751.879782381591</v>
      </c>
      <c r="Z40" s="4">
        <v>31762.566682594479</v>
      </c>
      <c r="AA40" s="4">
        <v>31823.471296120108</v>
      </c>
      <c r="AB40" s="4">
        <v>31771.789236182412</v>
      </c>
      <c r="AC40" s="4">
        <v>31824.785018509432</v>
      </c>
      <c r="AD40" s="4">
        <v>31894.407912640771</v>
      </c>
      <c r="AE40" s="4">
        <v>31998.381599131641</v>
      </c>
      <c r="AF40" s="4">
        <v>31992.68853997859</v>
      </c>
      <c r="AG40" s="4">
        <v>32014.583836723286</v>
      </c>
    </row>
    <row r="43" spans="1:33" x14ac:dyDescent="0.3">
      <c r="A43" s="8" t="s">
        <v>230</v>
      </c>
      <c r="B43" s="8"/>
      <c r="C43" s="25"/>
      <c r="D43" s="26"/>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x14ac:dyDescent="0.3">
      <c r="B44" t="s">
        <v>226</v>
      </c>
      <c r="C44" s="4">
        <v>13192.241771054001</v>
      </c>
      <c r="D44" s="4">
        <v>13846.170045214722</v>
      </c>
      <c r="E44" s="15">
        <v>13684.42861894897</v>
      </c>
      <c r="F44" s="4">
        <v>14401.636867182204</v>
      </c>
      <c r="G44" s="4">
        <v>14457.572655211161</v>
      </c>
      <c r="H44" s="4">
        <v>14507.23302422678</v>
      </c>
      <c r="I44" s="4">
        <v>14510.811124790769</v>
      </c>
      <c r="J44" s="4">
        <v>14471.588330170334</v>
      </c>
      <c r="K44" s="4">
        <v>14370.941076788067</v>
      </c>
      <c r="L44" s="4">
        <v>14278.285432562338</v>
      </c>
      <c r="M44" s="4">
        <v>14197.320219083604</v>
      </c>
      <c r="N44" s="4">
        <v>14113.666929186807</v>
      </c>
      <c r="O44" s="4">
        <v>14015.627582998439</v>
      </c>
      <c r="P44" s="4">
        <v>13928.723188127573</v>
      </c>
      <c r="Q44" s="4">
        <v>13734.815141953211</v>
      </c>
      <c r="R44" s="4">
        <v>13552.201002104026</v>
      </c>
      <c r="S44" s="4">
        <v>13281.906999682766</v>
      </c>
      <c r="T44" s="4">
        <v>13052.175845396845</v>
      </c>
      <c r="U44" s="4">
        <v>12758.5307162872</v>
      </c>
      <c r="V44" s="4">
        <v>12442.786774137718</v>
      </c>
      <c r="W44" s="4">
        <v>12137.127178174611</v>
      </c>
      <c r="X44" s="4">
        <v>11747.050405839114</v>
      </c>
      <c r="Y44" s="4">
        <v>11314.88832761951</v>
      </c>
      <c r="Z44" s="4">
        <v>11002.564041499487</v>
      </c>
      <c r="AA44" s="4">
        <v>10624.511427925117</v>
      </c>
      <c r="AB44" s="4">
        <v>10249.650732962698</v>
      </c>
      <c r="AC44" s="4">
        <v>10003.346462255975</v>
      </c>
      <c r="AD44" s="4">
        <v>9601.2489887860393</v>
      </c>
      <c r="AE44" s="4">
        <v>9322.0227714801385</v>
      </c>
      <c r="AF44" s="4">
        <v>8963.3249200514019</v>
      </c>
      <c r="AG44" s="4">
        <v>8723.0581129047277</v>
      </c>
    </row>
    <row r="45" spans="1:33" x14ac:dyDescent="0.3">
      <c r="B45" t="s">
        <v>227</v>
      </c>
      <c r="C45" s="4">
        <v>17732.875307450562</v>
      </c>
      <c r="D45" s="4">
        <v>17385.563061096822</v>
      </c>
      <c r="E45" s="15">
        <v>15031.679670574336</v>
      </c>
      <c r="F45" s="4">
        <v>14758.790612561046</v>
      </c>
      <c r="G45" s="4">
        <v>15675.354980379907</v>
      </c>
      <c r="H45" s="4">
        <v>15310.628198267566</v>
      </c>
      <c r="I45" s="4">
        <v>14787.35277878182</v>
      </c>
      <c r="J45" s="4">
        <v>14569.737761185586</v>
      </c>
      <c r="K45" s="4">
        <v>14246.876557215684</v>
      </c>
      <c r="L45" s="4">
        <v>13384.586022963455</v>
      </c>
      <c r="M45" s="4">
        <v>12333.016858609082</v>
      </c>
      <c r="N45" s="4">
        <v>12144.601773893652</v>
      </c>
      <c r="O45" s="4">
        <v>11895.571086376798</v>
      </c>
      <c r="P45" s="4">
        <v>11639.811944404368</v>
      </c>
      <c r="Q45" s="4">
        <v>11356.278068245203</v>
      </c>
      <c r="R45" s="4">
        <v>11284.268996058141</v>
      </c>
      <c r="S45" s="4">
        <v>11145.760054408369</v>
      </c>
      <c r="T45" s="4">
        <v>10971.256878957009</v>
      </c>
      <c r="U45" s="4">
        <v>11034.45015622672</v>
      </c>
      <c r="V45" s="4">
        <v>11100.478096438541</v>
      </c>
      <c r="W45" s="4">
        <v>10260.291515625855</v>
      </c>
      <c r="X45" s="4">
        <v>10339.532941063591</v>
      </c>
      <c r="Y45" s="4">
        <v>10422.755876906072</v>
      </c>
      <c r="Z45" s="4">
        <v>10485.158727422644</v>
      </c>
      <c r="AA45" s="4">
        <v>10565.663784731496</v>
      </c>
      <c r="AB45" s="4">
        <v>10629.886292132922</v>
      </c>
      <c r="AC45" s="4">
        <v>10678.901161642316</v>
      </c>
      <c r="AD45" s="4">
        <v>10756.989257789623</v>
      </c>
      <c r="AE45" s="4">
        <v>10807.615000459715</v>
      </c>
      <c r="AF45" s="4">
        <v>10860.633142986062</v>
      </c>
      <c r="AG45" s="4">
        <v>10892.968273128583</v>
      </c>
    </row>
    <row r="46" spans="1:33" x14ac:dyDescent="0.3">
      <c r="B46" t="s">
        <v>47</v>
      </c>
      <c r="C46" s="4">
        <v>4479.9511699776403</v>
      </c>
      <c r="D46" s="4">
        <v>4708.3953277825849</v>
      </c>
      <c r="E46" s="15">
        <v>4469.1560114591539</v>
      </c>
      <c r="F46" s="4">
        <v>4332.8764640993404</v>
      </c>
      <c r="G46" s="4">
        <v>4358.0111673054116</v>
      </c>
      <c r="H46" s="4">
        <v>4349.939057583043</v>
      </c>
      <c r="I46" s="4">
        <v>3399.4709254729901</v>
      </c>
      <c r="J46" s="4">
        <v>3348.9163394518005</v>
      </c>
      <c r="K46" s="4">
        <v>3278.2441774964427</v>
      </c>
      <c r="L46" s="4">
        <v>3254.1186323012403</v>
      </c>
      <c r="M46" s="4">
        <v>3218.6107270627722</v>
      </c>
      <c r="N46" s="4">
        <v>3244.4895292764304</v>
      </c>
      <c r="O46" s="4">
        <v>3207.9049133611184</v>
      </c>
      <c r="P46" s="4">
        <v>3218.6515122255009</v>
      </c>
      <c r="Q46" s="4">
        <v>3187.2799144646142</v>
      </c>
      <c r="R46" s="4">
        <v>3180.5192417705562</v>
      </c>
      <c r="S46" s="4">
        <v>3145.8157552448802</v>
      </c>
      <c r="T46" s="4">
        <v>3143.9643302071304</v>
      </c>
      <c r="U46" s="4">
        <v>3088.5971745178135</v>
      </c>
      <c r="V46" s="4">
        <v>3072.3637304458916</v>
      </c>
      <c r="W46" s="4">
        <v>2960.4986986518784</v>
      </c>
      <c r="X46" s="4">
        <v>2970.0078751366786</v>
      </c>
      <c r="Y46" s="4">
        <v>2937.0406750689363</v>
      </c>
      <c r="Z46" s="4">
        <v>2959.2419061878932</v>
      </c>
      <c r="AA46" s="4">
        <v>2956.0376670572296</v>
      </c>
      <c r="AB46" s="4">
        <v>2927.1599182965633</v>
      </c>
      <c r="AC46" s="4">
        <v>2891.9489732442439</v>
      </c>
      <c r="AD46" s="4">
        <v>2856.0057390562552</v>
      </c>
      <c r="AE46" s="4">
        <v>2835.0074290953912</v>
      </c>
      <c r="AF46" s="4">
        <v>2816.7638233982971</v>
      </c>
      <c r="AG46" s="4">
        <v>2801.893987506437</v>
      </c>
    </row>
    <row r="47" spans="1:33" x14ac:dyDescent="0.3">
      <c r="B47" t="s">
        <v>49</v>
      </c>
      <c r="C47" s="4">
        <v>7910.7487838756351</v>
      </c>
      <c r="D47" s="4">
        <v>7679.6242516289203</v>
      </c>
      <c r="E47" s="15">
        <v>7370.1459294929737</v>
      </c>
      <c r="F47" s="4">
        <v>7314.4999091389327</v>
      </c>
      <c r="G47" s="4">
        <v>7412.6873812241465</v>
      </c>
      <c r="H47" s="4">
        <v>7446.5442383169284</v>
      </c>
      <c r="I47" s="4">
        <v>7447.8805243532552</v>
      </c>
      <c r="J47" s="4">
        <v>7456.6430879116524</v>
      </c>
      <c r="K47" s="4">
        <v>7483.4319876823502</v>
      </c>
      <c r="L47" s="4">
        <v>7490.081149605634</v>
      </c>
      <c r="M47" s="4">
        <v>7490.6351521081451</v>
      </c>
      <c r="N47" s="4">
        <v>7605.2611670175611</v>
      </c>
      <c r="O47" s="4">
        <v>7729.7943634360636</v>
      </c>
      <c r="P47" s="4">
        <v>7834.0153423433949</v>
      </c>
      <c r="Q47" s="4">
        <v>7842.1071478716694</v>
      </c>
      <c r="R47" s="4">
        <v>7846.2344060620599</v>
      </c>
      <c r="S47" s="4">
        <v>7814.7269102992941</v>
      </c>
      <c r="T47" s="4">
        <v>7714.329862494611</v>
      </c>
      <c r="U47" s="4">
        <v>7743.695849730364</v>
      </c>
      <c r="V47" s="4">
        <v>7768.583312779534</v>
      </c>
      <c r="W47" s="4">
        <v>7806.4284630767252</v>
      </c>
      <c r="X47" s="4">
        <v>7815.7100608205365</v>
      </c>
      <c r="Y47" s="4">
        <v>7843.189414318178</v>
      </c>
      <c r="Z47" s="4">
        <v>7870.6916040993019</v>
      </c>
      <c r="AA47" s="4">
        <v>7912.2781881763731</v>
      </c>
      <c r="AB47" s="4">
        <v>7921.9608528190802</v>
      </c>
      <c r="AC47" s="4">
        <v>7948.294236116104</v>
      </c>
      <c r="AD47" s="4">
        <v>7979.0178185057703</v>
      </c>
      <c r="AE47" s="4">
        <v>8019.1871500360758</v>
      </c>
      <c r="AF47" s="4">
        <v>8029.8010885446347</v>
      </c>
      <c r="AG47" s="4">
        <v>8049.8057269730052</v>
      </c>
    </row>
    <row r="48" spans="1:33" x14ac:dyDescent="0.3">
      <c r="B48" t="s">
        <v>53</v>
      </c>
      <c r="C48" s="4">
        <v>235.57313641591327</v>
      </c>
      <c r="D48" s="4">
        <v>237.59825570495968</v>
      </c>
      <c r="E48" s="15">
        <v>234.01517463384744</v>
      </c>
      <c r="F48" s="4">
        <v>235.1239548714193</v>
      </c>
      <c r="G48" s="4">
        <v>236.07170379664603</v>
      </c>
      <c r="H48" s="4">
        <v>236.45817835099842</v>
      </c>
      <c r="I48" s="4">
        <v>211.35418161921234</v>
      </c>
      <c r="J48" s="4">
        <v>214.04066430995681</v>
      </c>
      <c r="K48" s="4">
        <v>214.05884869421925</v>
      </c>
      <c r="L48" s="4">
        <v>214.03772309225315</v>
      </c>
      <c r="M48" s="4">
        <v>216.62812130060911</v>
      </c>
      <c r="N48" s="4">
        <v>239.39568031739827</v>
      </c>
      <c r="O48" s="4">
        <v>239.41104591389194</v>
      </c>
      <c r="P48" s="4">
        <v>239.37444859604284</v>
      </c>
      <c r="Q48" s="4">
        <v>241.84023482805287</v>
      </c>
      <c r="R48" s="4">
        <v>241.72394329975577</v>
      </c>
      <c r="S48" s="4">
        <v>241.66276215908829</v>
      </c>
      <c r="T48" s="4">
        <v>244.19064789853701</v>
      </c>
      <c r="U48" s="4">
        <v>244.11247324444776</v>
      </c>
      <c r="V48" s="4">
        <v>244.05319849098851</v>
      </c>
      <c r="W48" s="4">
        <v>243.95212707248174</v>
      </c>
      <c r="X48" s="4">
        <v>243.83348546137313</v>
      </c>
      <c r="Y48" s="4">
        <v>246.39510042639449</v>
      </c>
      <c r="Z48" s="4">
        <v>246.2777628887111</v>
      </c>
      <c r="AA48" s="4">
        <v>246.23399546684504</v>
      </c>
      <c r="AB48" s="4">
        <v>246.15446656715494</v>
      </c>
      <c r="AC48" s="4">
        <v>248.73700687684186</v>
      </c>
      <c r="AD48" s="4">
        <v>248.67705933094521</v>
      </c>
      <c r="AE48" s="4">
        <v>248.63602443466971</v>
      </c>
      <c r="AF48" s="4">
        <v>248.57746349841318</v>
      </c>
      <c r="AG48" s="4">
        <v>248.53781406293956</v>
      </c>
    </row>
    <row r="49" spans="1:33" x14ac:dyDescent="0.3">
      <c r="B49" t="s">
        <v>228</v>
      </c>
      <c r="C49" s="4">
        <v>-6184.9</v>
      </c>
      <c r="D49" s="4">
        <v>-6067.3</v>
      </c>
      <c r="E49" s="15">
        <v>-5279.6</v>
      </c>
      <c r="F49" s="4">
        <v>-4690.4139465755807</v>
      </c>
      <c r="G49" s="4">
        <v>-4964.4063592334114</v>
      </c>
      <c r="H49" s="4">
        <v>-6046.4227424238743</v>
      </c>
      <c r="I49" s="4">
        <v>-7487.5390875410276</v>
      </c>
      <c r="J49" s="4">
        <v>-9127.807258129762</v>
      </c>
      <c r="K49" s="4">
        <v>-10948.27951492833</v>
      </c>
      <c r="L49" s="4">
        <v>-12279.670980476783</v>
      </c>
      <c r="M49" s="4">
        <v>-12880.180953141575</v>
      </c>
      <c r="N49" s="4">
        <v>-12989.098066161823</v>
      </c>
      <c r="O49" s="4">
        <v>-13004.915456254957</v>
      </c>
      <c r="P49" s="4">
        <v>-13121.618816585487</v>
      </c>
      <c r="Q49" s="4">
        <v>-13449.743073391403</v>
      </c>
      <c r="R49" s="4">
        <v>-13740.184280279151</v>
      </c>
      <c r="S49" s="4">
        <v>-14145.880523646145</v>
      </c>
      <c r="T49" s="4">
        <v>-16987.953933393361</v>
      </c>
      <c r="U49" s="4">
        <v>-17632.774724335206</v>
      </c>
      <c r="V49" s="4">
        <v>-18246.895639404738</v>
      </c>
      <c r="W49" s="4">
        <v>-18922.795586576081</v>
      </c>
      <c r="X49" s="4">
        <v>-19550.28291464064</v>
      </c>
      <c r="Y49" s="4">
        <v>-20107.046189244469</v>
      </c>
      <c r="Z49" s="4">
        <v>-20200.1370718699</v>
      </c>
      <c r="AA49" s="4">
        <v>-19716.464020482275</v>
      </c>
      <c r="AB49" s="4">
        <v>-18918.298635237828</v>
      </c>
      <c r="AC49" s="4">
        <v>-17350.269687415956</v>
      </c>
      <c r="AD49" s="4">
        <v>-15731.68212808393</v>
      </c>
      <c r="AE49" s="4">
        <v>-14872.575256430091</v>
      </c>
      <c r="AF49" s="4">
        <v>-14964.334697848466</v>
      </c>
      <c r="AG49" s="4">
        <v>-15117.306358240281</v>
      </c>
    </row>
    <row r="50" spans="1:33" x14ac:dyDescent="0.3">
      <c r="B50" t="s">
        <v>81</v>
      </c>
      <c r="C50" s="4">
        <v>37366.490168773758</v>
      </c>
      <c r="D50" s="4">
        <v>37790.05094142801</v>
      </c>
      <c r="E50" s="15">
        <v>35509.825405109274</v>
      </c>
      <c r="F50" s="4">
        <v>36352.513861277366</v>
      </c>
      <c r="G50" s="4">
        <v>37175.291528683854</v>
      </c>
      <c r="H50" s="4">
        <v>35804.379954321448</v>
      </c>
      <c r="I50" s="4">
        <v>32869.330447477034</v>
      </c>
      <c r="J50" s="4">
        <v>30933.118924899572</v>
      </c>
      <c r="K50" s="4">
        <v>28645.27313294843</v>
      </c>
      <c r="L50" s="4">
        <v>26341.437980048133</v>
      </c>
      <c r="M50" s="4">
        <v>24576.030125022626</v>
      </c>
      <c r="N50" s="4">
        <v>24358.317013530032</v>
      </c>
      <c r="O50" s="4">
        <v>24083.393535831354</v>
      </c>
      <c r="P50" s="4">
        <v>23738.957619111388</v>
      </c>
      <c r="Q50" s="4">
        <v>22912.577433971353</v>
      </c>
      <c r="R50" s="4">
        <v>22364.763309015376</v>
      </c>
      <c r="S50" s="4">
        <v>21483.991958148261</v>
      </c>
      <c r="T50" s="4">
        <v>18137.963631560771</v>
      </c>
      <c r="U50" s="4">
        <v>17236.611645671332</v>
      </c>
      <c r="V50" s="4">
        <v>16381.369472887935</v>
      </c>
      <c r="W50" s="4">
        <v>14485.502396025466</v>
      </c>
      <c r="X50" s="4">
        <v>13565.851853680648</v>
      </c>
      <c r="Y50" s="4">
        <v>12657.223205094626</v>
      </c>
      <c r="Z50" s="4">
        <v>12363.796970228141</v>
      </c>
      <c r="AA50" s="4">
        <v>12588.261042874779</v>
      </c>
      <c r="AB50" s="4">
        <v>13056.513627540589</v>
      </c>
      <c r="AC50" s="4">
        <v>14420.958152719522</v>
      </c>
      <c r="AD50" s="4">
        <v>15710.256735384693</v>
      </c>
      <c r="AE50" s="4">
        <v>16359.893119075899</v>
      </c>
      <c r="AF50" s="4">
        <v>15954.765740630341</v>
      </c>
      <c r="AG50" s="4">
        <v>15598.957556335408</v>
      </c>
    </row>
    <row r="51" spans="1:33" x14ac:dyDescent="0.3">
      <c r="B51" t="s">
        <v>80</v>
      </c>
      <c r="C51" s="4">
        <v>43551.390168773753</v>
      </c>
      <c r="D51" s="4">
        <v>43857.350941428012</v>
      </c>
      <c r="E51" s="15">
        <v>40789.425405109279</v>
      </c>
      <c r="F51" s="4">
        <v>41042.927807852953</v>
      </c>
      <c r="G51" s="4">
        <v>42139.697887917268</v>
      </c>
      <c r="H51" s="4">
        <v>41850.802696745326</v>
      </c>
      <c r="I51" s="4">
        <v>40356.869535018057</v>
      </c>
      <c r="J51" s="4">
        <v>40060.926183029333</v>
      </c>
      <c r="K51" s="4">
        <v>39593.552647876764</v>
      </c>
      <c r="L51" s="4">
        <v>38621.108960524914</v>
      </c>
      <c r="M51" s="4">
        <v>37456.211078164204</v>
      </c>
      <c r="N51" s="4">
        <v>37347.415079691855</v>
      </c>
      <c r="O51" s="4">
        <v>37088.308992086313</v>
      </c>
      <c r="P51" s="4">
        <v>36860.576435696872</v>
      </c>
      <c r="Q51" s="4">
        <v>36362.320507362754</v>
      </c>
      <c r="R51" s="4">
        <v>36104.947589294527</v>
      </c>
      <c r="S51" s="4">
        <v>35629.872481794409</v>
      </c>
      <c r="T51" s="4">
        <v>35125.917564954136</v>
      </c>
      <c r="U51" s="4">
        <v>34869.386370006541</v>
      </c>
      <c r="V51" s="4">
        <v>34628.265112292676</v>
      </c>
      <c r="W51" s="4">
        <v>33408.297982601551</v>
      </c>
      <c r="X51" s="4">
        <v>33116.134768321295</v>
      </c>
      <c r="Y51" s="4">
        <v>32764.269394339091</v>
      </c>
      <c r="Z51" s="4">
        <v>32563.934042098037</v>
      </c>
      <c r="AA51" s="4">
        <v>32304.725063357058</v>
      </c>
      <c r="AB51" s="4">
        <v>31974.812262778418</v>
      </c>
      <c r="AC51" s="4">
        <v>31771.227840135482</v>
      </c>
      <c r="AD51" s="4">
        <v>31441.938863468622</v>
      </c>
      <c r="AE51" s="4">
        <v>31232.468375505992</v>
      </c>
      <c r="AF51" s="4">
        <v>30919.100438478803</v>
      </c>
      <c r="AG51" s="4">
        <v>30716.263914575691</v>
      </c>
    </row>
    <row r="54" spans="1:33" s="11" customFormat="1" ht="18" x14ac:dyDescent="0.35">
      <c r="A54" s="12" t="s">
        <v>231</v>
      </c>
      <c r="B54" s="13"/>
      <c r="E54" s="14"/>
    </row>
    <row r="56" spans="1:33" x14ac:dyDescent="0.3">
      <c r="A56" s="8"/>
      <c r="B56" s="8" t="s">
        <v>232</v>
      </c>
      <c r="C56" s="25"/>
      <c r="D56" s="26"/>
      <c r="E56" s="27"/>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x14ac:dyDescent="0.3">
      <c r="B57" t="s">
        <v>118</v>
      </c>
      <c r="C57" s="4">
        <v>4399.4560048785734</v>
      </c>
      <c r="D57" s="4">
        <v>4415.4969754183421</v>
      </c>
      <c r="E57" s="15">
        <v>2704.6789336095972</v>
      </c>
      <c r="F57" s="4">
        <v>2547.9989609953759</v>
      </c>
      <c r="G57" s="4">
        <v>3226.2879322009398</v>
      </c>
      <c r="H57" s="4">
        <v>2913.2013583842654</v>
      </c>
      <c r="I57" s="4">
        <v>2637.5558026000708</v>
      </c>
      <c r="J57" s="4">
        <v>2552.0701909989671</v>
      </c>
      <c r="K57" s="4">
        <v>2347.6562408685186</v>
      </c>
      <c r="L57" s="4">
        <v>1629.3235853113847</v>
      </c>
      <c r="M57" s="4">
        <v>1595.1506003839384</v>
      </c>
      <c r="N57" s="4">
        <v>1488.6255714088659</v>
      </c>
      <c r="O57" s="4">
        <v>1341.9500568143762</v>
      </c>
      <c r="P57" s="4">
        <v>1219.051027215108</v>
      </c>
      <c r="Q57" s="4">
        <v>1118.5578954235198</v>
      </c>
      <c r="R57" s="4">
        <v>1238.4991791174853</v>
      </c>
      <c r="S57" s="4">
        <v>1312.3304858946644</v>
      </c>
      <c r="T57" s="4">
        <v>1378.3818405647623</v>
      </c>
      <c r="U57" s="4">
        <v>1443.6806439399954</v>
      </c>
      <c r="V57" s="4">
        <v>1510.5924197324264</v>
      </c>
      <c r="W57" s="4">
        <v>1563.3910943371673</v>
      </c>
      <c r="X57" s="4">
        <v>1649.5570180552404</v>
      </c>
      <c r="Y57" s="4">
        <v>1733.2343918275576</v>
      </c>
      <c r="Z57" s="4">
        <v>1796.5374860561269</v>
      </c>
      <c r="AA57" s="4">
        <v>1875.6690100410638</v>
      </c>
      <c r="AB57" s="4">
        <v>1947.6263317545884</v>
      </c>
      <c r="AC57" s="4">
        <v>2008.5252679220516</v>
      </c>
      <c r="AD57" s="4">
        <v>2093.7083118905002</v>
      </c>
      <c r="AE57" s="4">
        <v>2152.3653517262292</v>
      </c>
      <c r="AF57" s="4">
        <v>2227.4817463065224</v>
      </c>
      <c r="AG57" s="4">
        <v>2282.8177534246988</v>
      </c>
    </row>
    <row r="58" spans="1:33" x14ac:dyDescent="0.3">
      <c r="B58" t="s">
        <v>119</v>
      </c>
      <c r="C58" s="4">
        <v>957.06043974216846</v>
      </c>
      <c r="D58" s="4">
        <v>982.88837739143855</v>
      </c>
      <c r="E58" s="15">
        <v>419.70941551918895</v>
      </c>
      <c r="F58" s="4">
        <v>257.38134898542648</v>
      </c>
      <c r="G58" s="4">
        <v>294.65373970617429</v>
      </c>
      <c r="H58" s="4">
        <v>277.51928812861252</v>
      </c>
      <c r="I58" s="4">
        <v>263.67592332351933</v>
      </c>
      <c r="J58" s="4">
        <v>256.83191398093413</v>
      </c>
      <c r="K58" s="4">
        <v>252.43023971350203</v>
      </c>
      <c r="L58" s="4">
        <v>248.19517608749675</v>
      </c>
      <c r="M58" s="4">
        <v>191.18138051564029</v>
      </c>
      <c r="N58" s="4">
        <v>190.10296296912634</v>
      </c>
      <c r="O58" s="4">
        <v>188.391726654992</v>
      </c>
      <c r="P58" s="4">
        <v>187.09562796246564</v>
      </c>
      <c r="Q58" s="4">
        <v>184.89385406515203</v>
      </c>
      <c r="R58" s="4">
        <v>186.14888953961122</v>
      </c>
      <c r="S58" s="4">
        <v>187.22105494649895</v>
      </c>
      <c r="T58" s="4">
        <v>187.88943862480733</v>
      </c>
      <c r="U58" s="4">
        <v>188.57449516785255</v>
      </c>
      <c r="V58" s="4">
        <v>189.0108369232471</v>
      </c>
      <c r="W58" s="4">
        <v>133.60499972571347</v>
      </c>
      <c r="X58" s="4">
        <v>134.37936802257673</v>
      </c>
      <c r="Y58" s="4">
        <v>135.25851649827132</v>
      </c>
      <c r="Z58" s="4">
        <v>135.95866011485032</v>
      </c>
      <c r="AA58" s="4">
        <v>137.02778365710446</v>
      </c>
      <c r="AB58" s="4">
        <v>137.47656764360886</v>
      </c>
      <c r="AC58" s="4">
        <v>137.98618607737853</v>
      </c>
      <c r="AD58" s="4">
        <v>138.93450941233959</v>
      </c>
      <c r="AE58" s="4">
        <v>139.65482594735022</v>
      </c>
      <c r="AF58" s="4">
        <v>140.21882868420971</v>
      </c>
      <c r="AG58" s="4">
        <v>140.57967729241955</v>
      </c>
    </row>
    <row r="59" spans="1:33" x14ac:dyDescent="0.3">
      <c r="B59" t="s">
        <v>233</v>
      </c>
      <c r="C59" s="4">
        <v>6492.8800542648742</v>
      </c>
      <c r="D59" s="4">
        <v>6298.1899609575157</v>
      </c>
      <c r="E59" s="15">
        <v>6098.8604481123548</v>
      </c>
      <c r="F59" s="4">
        <v>6083.0360240740765</v>
      </c>
      <c r="G59" s="4">
        <v>6329.6536555176908</v>
      </c>
      <c r="H59" s="4">
        <v>6359.3493057585347</v>
      </c>
      <c r="I59" s="4">
        <v>6384.6939551377163</v>
      </c>
      <c r="J59" s="4">
        <v>6343.5874325444347</v>
      </c>
      <c r="K59" s="4">
        <v>6275.6126396474556</v>
      </c>
      <c r="L59" s="4">
        <v>6181.6616801627342</v>
      </c>
      <c r="M59" s="4">
        <v>5419.0163695040501</v>
      </c>
      <c r="N59" s="4">
        <v>5368.6507914238755</v>
      </c>
      <c r="O59" s="4">
        <v>5298.509241703423</v>
      </c>
      <c r="P59" s="4">
        <v>5198.3789985162857</v>
      </c>
      <c r="Q59" s="4">
        <v>5049.4362757359431</v>
      </c>
      <c r="R59" s="4">
        <v>4880.2177864323321</v>
      </c>
      <c r="S59" s="4">
        <v>4692.4072595496855</v>
      </c>
      <c r="T59" s="4">
        <v>4480.9484926313226</v>
      </c>
      <c r="U59" s="4">
        <v>4495.7134361203152</v>
      </c>
      <c r="V59" s="4">
        <v>4508.9041745750055</v>
      </c>
      <c r="W59" s="4">
        <v>3839.5773803918792</v>
      </c>
      <c r="X59" s="4">
        <v>3847.8753346071112</v>
      </c>
      <c r="Y59" s="4">
        <v>3859.2387105228563</v>
      </c>
      <c r="Z59" s="4">
        <v>3872.5578569850836</v>
      </c>
      <c r="AA59" s="4">
        <v>3886.7721742648482</v>
      </c>
      <c r="AB59" s="4">
        <v>3894.7131602131221</v>
      </c>
      <c r="AC59" s="4">
        <v>3902.7048724918045</v>
      </c>
      <c r="AD59" s="4">
        <v>3911.7058738139658</v>
      </c>
      <c r="AE59" s="4">
        <v>3919.3931378865182</v>
      </c>
      <c r="AF59" s="4">
        <v>3918.2010618151771</v>
      </c>
      <c r="AG59" s="4">
        <v>3918.3347785048222</v>
      </c>
    </row>
    <row r="60" spans="1:33" x14ac:dyDescent="0.3">
      <c r="B60" t="s">
        <v>121</v>
      </c>
      <c r="C60" s="4">
        <v>4647.3136237900853</v>
      </c>
      <c r="D60" s="4">
        <v>4540.5182132098598</v>
      </c>
      <c r="E60" s="15">
        <v>4516.9333963028475</v>
      </c>
      <c r="F60" s="4">
        <v>4559.9965166117527</v>
      </c>
      <c r="G60" s="4">
        <v>4506.8335480455344</v>
      </c>
      <c r="H60" s="4">
        <v>4445.6969258867566</v>
      </c>
      <c r="I60" s="4">
        <v>4396.9619680129681</v>
      </c>
      <c r="J60" s="4">
        <v>4333.7307892535318</v>
      </c>
      <c r="K60" s="4">
        <v>4298.7283188791034</v>
      </c>
      <c r="L60" s="4">
        <v>4257.2765151963904</v>
      </c>
      <c r="M60" s="4">
        <v>4216.0135008065072</v>
      </c>
      <c r="N60" s="4">
        <v>4187.7168274046398</v>
      </c>
      <c r="O60" s="4">
        <v>4158.6647531401732</v>
      </c>
      <c r="P60" s="4">
        <v>4127.5942185707136</v>
      </c>
      <c r="Q60" s="4">
        <v>4097.4000068725672</v>
      </c>
      <c r="R60" s="4">
        <v>4070.2032582801467</v>
      </c>
      <c r="S60" s="4">
        <v>4039.8819649026577</v>
      </c>
      <c r="T60" s="4">
        <v>4006.4426339465408</v>
      </c>
      <c r="U60" s="4">
        <v>3984.2052684851783</v>
      </c>
      <c r="V60" s="4">
        <v>3965.2825686216661</v>
      </c>
      <c r="W60" s="4">
        <v>3945.1079284301518</v>
      </c>
      <c r="X60" s="4">
        <v>3923.1591734781459</v>
      </c>
      <c r="Y60" s="4">
        <v>3903.0552966840169</v>
      </c>
      <c r="Z60" s="4">
        <v>3882.2051270471115</v>
      </c>
      <c r="AA60" s="4">
        <v>3860.6592721164652</v>
      </c>
      <c r="AB60" s="4">
        <v>3838.1712241743003</v>
      </c>
      <c r="AC60" s="4">
        <v>3812.2181653228608</v>
      </c>
      <c r="AD60" s="4">
        <v>3786.4880358367081</v>
      </c>
      <c r="AE60" s="4">
        <v>3762.8432873647844</v>
      </c>
      <c r="AF60" s="4">
        <v>3734.1885920521418</v>
      </c>
      <c r="AG60" s="4">
        <v>3705.4750110523255</v>
      </c>
    </row>
    <row r="61" spans="1:33" x14ac:dyDescent="0.3">
      <c r="B61" t="s">
        <v>122</v>
      </c>
      <c r="C61" s="4">
        <v>1236.1651847748631</v>
      </c>
      <c r="D61" s="4">
        <v>1148.4695341196659</v>
      </c>
      <c r="E61" s="15">
        <v>1291.4974770303495</v>
      </c>
      <c r="F61" s="4">
        <v>1310.377761894415</v>
      </c>
      <c r="G61" s="4">
        <v>1317.926104909566</v>
      </c>
      <c r="H61" s="4">
        <v>1314.8613201093951</v>
      </c>
      <c r="I61" s="4">
        <v>1104.4651297075463</v>
      </c>
      <c r="J61" s="4">
        <v>1083.5174344077191</v>
      </c>
      <c r="K61" s="4">
        <v>1072.4491181071069</v>
      </c>
      <c r="L61" s="4">
        <v>1068.1290662054482</v>
      </c>
      <c r="M61" s="4">
        <v>911.65500739894821</v>
      </c>
      <c r="N61" s="4">
        <v>909.50562068714282</v>
      </c>
      <c r="O61" s="4">
        <v>908.05530806383206</v>
      </c>
      <c r="P61" s="4">
        <v>907.69207213979416</v>
      </c>
      <c r="Q61" s="4">
        <v>905.99003614802155</v>
      </c>
      <c r="R61" s="4">
        <v>909.199882688564</v>
      </c>
      <c r="S61" s="4">
        <v>913.91928911486411</v>
      </c>
      <c r="T61" s="4">
        <v>917.59447318957621</v>
      </c>
      <c r="U61" s="4">
        <v>922.27631251337812</v>
      </c>
      <c r="V61" s="4">
        <v>926.68809658619716</v>
      </c>
      <c r="W61" s="4">
        <v>778.61011274094415</v>
      </c>
      <c r="X61" s="4">
        <v>784.56204690051652</v>
      </c>
      <c r="Y61" s="4">
        <v>791.96896137337001</v>
      </c>
      <c r="Z61" s="4">
        <v>797.89959721947241</v>
      </c>
      <c r="AA61" s="4">
        <v>805.53554465201603</v>
      </c>
      <c r="AB61" s="4">
        <v>811.89900834730099</v>
      </c>
      <c r="AC61" s="4">
        <v>817.46666982821944</v>
      </c>
      <c r="AD61" s="4">
        <v>826.1525268361097</v>
      </c>
      <c r="AE61" s="4">
        <v>833.35839753483458</v>
      </c>
      <c r="AF61" s="4">
        <v>840.54291412801149</v>
      </c>
      <c r="AG61" s="4">
        <v>845.76105285431731</v>
      </c>
    </row>
    <row r="62" spans="1:33" x14ac:dyDescent="0.3">
      <c r="B62" t="s">
        <v>114</v>
      </c>
      <c r="C62" s="28">
        <v>17732.875307450562</v>
      </c>
      <c r="D62" s="28">
        <v>17385.563061096822</v>
      </c>
      <c r="E62" s="29">
        <v>15031.679670574336</v>
      </c>
      <c r="F62" s="28">
        <v>14758.790612561046</v>
      </c>
      <c r="G62" s="28">
        <v>15675.354980379907</v>
      </c>
      <c r="H62" s="28">
        <v>15310.628198267566</v>
      </c>
      <c r="I62" s="28">
        <v>14787.35277878182</v>
      </c>
      <c r="J62" s="28">
        <v>14569.737761185586</v>
      </c>
      <c r="K62" s="28">
        <v>14246.876557215684</v>
      </c>
      <c r="L62" s="28">
        <v>13384.586022963455</v>
      </c>
      <c r="M62" s="28">
        <v>12333.016858609082</v>
      </c>
      <c r="N62" s="28">
        <v>12144.601773893652</v>
      </c>
      <c r="O62" s="28">
        <v>11895.571086376798</v>
      </c>
      <c r="P62" s="28">
        <v>11639.811944404368</v>
      </c>
      <c r="Q62" s="28">
        <v>11356.278068245203</v>
      </c>
      <c r="R62" s="28">
        <v>11284.268996058141</v>
      </c>
      <c r="S62" s="28">
        <v>11145.760054408369</v>
      </c>
      <c r="T62" s="28">
        <v>10971.256878957009</v>
      </c>
      <c r="U62" s="28">
        <v>11034.45015622672</v>
      </c>
      <c r="V62" s="28">
        <v>11100.478096438541</v>
      </c>
      <c r="W62" s="28">
        <v>10260.291515625855</v>
      </c>
      <c r="X62" s="28">
        <v>10339.532941063591</v>
      </c>
      <c r="Y62" s="28">
        <v>10422.755876906072</v>
      </c>
      <c r="Z62" s="28">
        <v>10485.158727422644</v>
      </c>
      <c r="AA62" s="28">
        <v>10565.663784731496</v>
      </c>
      <c r="AB62" s="28">
        <v>10629.886292132922</v>
      </c>
      <c r="AC62" s="28">
        <v>10678.901161642316</v>
      </c>
      <c r="AD62" s="28">
        <v>10756.989257789623</v>
      </c>
      <c r="AE62" s="28">
        <v>10807.615000459715</v>
      </c>
      <c r="AF62" s="28">
        <v>10860.633142986062</v>
      </c>
      <c r="AG62" s="28">
        <v>10892.968273128583</v>
      </c>
    </row>
    <row r="63" spans="1:33" x14ac:dyDescent="0.3">
      <c r="B63" t="s">
        <v>45</v>
      </c>
      <c r="C63" s="4">
        <v>13192.241771054001</v>
      </c>
      <c r="D63" s="4">
        <v>13846.170045214722</v>
      </c>
      <c r="E63" s="15">
        <v>13684.42861894897</v>
      </c>
      <c r="F63" s="4">
        <v>14401.636867182204</v>
      </c>
      <c r="G63" s="4">
        <v>14457.572655211161</v>
      </c>
      <c r="H63" s="4">
        <v>14507.23302422678</v>
      </c>
      <c r="I63" s="4">
        <v>14510.811124790769</v>
      </c>
      <c r="J63" s="4">
        <v>14471.588330170334</v>
      </c>
      <c r="K63" s="4">
        <v>14370.941076788067</v>
      </c>
      <c r="L63" s="4">
        <v>14278.285432562338</v>
      </c>
      <c r="M63" s="4">
        <v>14197.320219083604</v>
      </c>
      <c r="N63" s="4">
        <v>14113.666929186807</v>
      </c>
      <c r="O63" s="4">
        <v>14015.627582998439</v>
      </c>
      <c r="P63" s="4">
        <v>13928.723188127573</v>
      </c>
      <c r="Q63" s="4">
        <v>13734.815141953211</v>
      </c>
      <c r="R63" s="4">
        <v>13552.201002104026</v>
      </c>
      <c r="S63" s="4">
        <v>13281.906999682766</v>
      </c>
      <c r="T63" s="4">
        <v>13052.175845396845</v>
      </c>
      <c r="U63" s="4">
        <v>12758.5307162872</v>
      </c>
      <c r="V63" s="4">
        <v>12442.786774137718</v>
      </c>
      <c r="W63" s="4">
        <v>12137.127178174611</v>
      </c>
      <c r="X63" s="4">
        <v>11747.050405839114</v>
      </c>
      <c r="Y63" s="4">
        <v>11314.88832761951</v>
      </c>
      <c r="Z63" s="4">
        <v>11002.564041499487</v>
      </c>
      <c r="AA63" s="4">
        <v>10624.511427925117</v>
      </c>
      <c r="AB63" s="4">
        <v>10249.650732962698</v>
      </c>
      <c r="AC63" s="4">
        <v>10003.346462255975</v>
      </c>
      <c r="AD63" s="4">
        <v>9601.2489887860393</v>
      </c>
      <c r="AE63" s="4">
        <v>9322.0227714801385</v>
      </c>
      <c r="AF63" s="4">
        <v>8963.3249200514019</v>
      </c>
      <c r="AG63" s="4">
        <v>8723.0581129047277</v>
      </c>
    </row>
    <row r="65" spans="1:33" x14ac:dyDescent="0.3">
      <c r="A65" s="8" t="s">
        <v>234</v>
      </c>
      <c r="B65" s="8"/>
      <c r="C65" s="25"/>
      <c r="D65" s="26"/>
      <c r="E65" s="27"/>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x14ac:dyDescent="0.3">
      <c r="A66" s="30" t="s">
        <v>235</v>
      </c>
      <c r="C66" s="28">
        <v>39563.932013000929</v>
      </c>
      <c r="D66" s="28">
        <v>39638.525040920977</v>
      </c>
      <c r="E66" s="29">
        <v>39126.281256949995</v>
      </c>
      <c r="F66" s="28">
        <v>39325.913286657677</v>
      </c>
      <c r="G66" s="28">
        <v>39766.955285077041</v>
      </c>
      <c r="H66" s="28">
        <v>39948.988092394269</v>
      </c>
      <c r="I66" s="28">
        <v>39889.31663969488</v>
      </c>
      <c r="J66" s="28">
        <v>40086.808841406004</v>
      </c>
      <c r="K66" s="28">
        <v>40281.420161469818</v>
      </c>
      <c r="L66" s="28">
        <v>40447.115516640624</v>
      </c>
      <c r="M66" s="28">
        <v>40373.921860548551</v>
      </c>
      <c r="N66" s="28">
        <v>40599.112405174135</v>
      </c>
      <c r="O66" s="28">
        <v>40814.722360208201</v>
      </c>
      <c r="P66" s="28">
        <v>41011.678039301638</v>
      </c>
      <c r="Q66" s="28">
        <v>41177.458396055612</v>
      </c>
      <c r="R66" s="28">
        <v>41341.188585012511</v>
      </c>
      <c r="S66" s="28">
        <v>41508.503549521971</v>
      </c>
      <c r="T66" s="28">
        <v>41672.690828535946</v>
      </c>
      <c r="U66" s="28">
        <v>41830.612556721717</v>
      </c>
      <c r="V66" s="28">
        <v>41982.605045136319</v>
      </c>
      <c r="W66" s="28">
        <v>41887.91803493206</v>
      </c>
      <c r="X66" s="28">
        <v>42018.777229832325</v>
      </c>
      <c r="Y66" s="28">
        <v>42163.852330995018</v>
      </c>
      <c r="Z66" s="28">
        <v>42309.941318679266</v>
      </c>
      <c r="AA66" s="28">
        <v>42461.013954073467</v>
      </c>
      <c r="AB66" s="28">
        <v>42591.77775171044</v>
      </c>
      <c r="AC66" s="28">
        <v>42726.55117481888</v>
      </c>
      <c r="AD66" s="28">
        <v>42856.107977271648</v>
      </c>
      <c r="AE66" s="28">
        <v>42987.366488927757</v>
      </c>
      <c r="AF66" s="28">
        <v>43104.468522213014</v>
      </c>
      <c r="AG66" s="28">
        <v>43217.886258919068</v>
      </c>
    </row>
    <row r="67" spans="1:33" x14ac:dyDescent="0.3">
      <c r="A67" s="30"/>
      <c r="B67" t="s">
        <v>236</v>
      </c>
      <c r="C67" s="28">
        <v>13283.986955768469</v>
      </c>
      <c r="D67" s="28">
        <v>13559.382897066829</v>
      </c>
      <c r="E67" s="29">
        <v>13411.737710074511</v>
      </c>
      <c r="F67" s="28">
        <v>13732.71359834901</v>
      </c>
      <c r="G67" s="28">
        <v>13822.030523679903</v>
      </c>
      <c r="H67" s="28">
        <v>13933.853263385854</v>
      </c>
      <c r="I67" s="28">
        <v>14056.292287592845</v>
      </c>
      <c r="J67" s="28">
        <v>14173.540708876373</v>
      </c>
      <c r="K67" s="28">
        <v>14287.786947553357</v>
      </c>
      <c r="L67" s="28">
        <v>14396.312295315814</v>
      </c>
      <c r="M67" s="28">
        <v>14487.897999082868</v>
      </c>
      <c r="N67" s="28">
        <v>14593.501876718839</v>
      </c>
      <c r="O67" s="28">
        <v>14693.043257960831</v>
      </c>
      <c r="P67" s="28">
        <v>14782.020911225083</v>
      </c>
      <c r="Q67" s="28">
        <v>14872.224813067594</v>
      </c>
      <c r="R67" s="28">
        <v>14962.076858865936</v>
      </c>
      <c r="S67" s="28">
        <v>15054.0316298984</v>
      </c>
      <c r="T67" s="28">
        <v>15144.071995043949</v>
      </c>
      <c r="U67" s="28">
        <v>15228.656516532006</v>
      </c>
      <c r="V67" s="28">
        <v>15310.52186318651</v>
      </c>
      <c r="W67" s="28">
        <v>15385.517330841158</v>
      </c>
      <c r="X67" s="28">
        <v>15458.911549390112</v>
      </c>
      <c r="Y67" s="28">
        <v>15536.895888467863</v>
      </c>
      <c r="Z67" s="28">
        <v>15615.358975363728</v>
      </c>
      <c r="AA67" s="28">
        <v>15693.833832961955</v>
      </c>
      <c r="AB67" s="28">
        <v>15766.908853147495</v>
      </c>
      <c r="AC67" s="28">
        <v>15839.134399678644</v>
      </c>
      <c r="AD67" s="28">
        <v>15907.109174113823</v>
      </c>
      <c r="AE67" s="28">
        <v>15973.895441078092</v>
      </c>
      <c r="AF67" s="28">
        <v>16038.133888220695</v>
      </c>
      <c r="AG67" s="28">
        <v>16097.980616226192</v>
      </c>
    </row>
    <row r="68" spans="1:33" x14ac:dyDescent="0.3">
      <c r="A68" s="30"/>
      <c r="B68" t="s">
        <v>237</v>
      </c>
      <c r="C68" s="28">
        <v>9134.4730492688086</v>
      </c>
      <c r="D68" s="28">
        <v>9290.3837198374094</v>
      </c>
      <c r="E68" s="29">
        <v>9349.8864478632204</v>
      </c>
      <c r="F68" s="28">
        <v>9516.3590503012183</v>
      </c>
      <c r="G68" s="28">
        <v>9549.6604673728307</v>
      </c>
      <c r="H68" s="28">
        <v>9599.053400474826</v>
      </c>
      <c r="I68" s="28">
        <v>9656.2246327279208</v>
      </c>
      <c r="J68" s="28">
        <v>9710.2736722004211</v>
      </c>
      <c r="K68" s="28">
        <v>9762.7164687964651</v>
      </c>
      <c r="L68" s="28">
        <v>9811.7070790659327</v>
      </c>
      <c r="M68" s="28">
        <v>9849.8018732787423</v>
      </c>
      <c r="N68" s="28">
        <v>9898.0448343402022</v>
      </c>
      <c r="O68" s="28">
        <v>9942.7464045755769</v>
      </c>
      <c r="P68" s="28">
        <v>9980.8674896900502</v>
      </c>
      <c r="Q68" s="28">
        <v>10020.369314865255</v>
      </c>
      <c r="R68" s="28">
        <v>10060.157565869757</v>
      </c>
      <c r="S68" s="28">
        <v>10101.855890349194</v>
      </c>
      <c r="T68" s="28">
        <v>10142.738903343468</v>
      </c>
      <c r="U68" s="28">
        <v>10180.425013070704</v>
      </c>
      <c r="V68" s="28">
        <v>10216.737768663625</v>
      </c>
      <c r="W68" s="28">
        <v>10248.902899682749</v>
      </c>
      <c r="X68" s="28">
        <v>10281.072904805053</v>
      </c>
      <c r="Y68" s="28">
        <v>10316.681051743659</v>
      </c>
      <c r="Z68" s="28">
        <v>10353.028339358732</v>
      </c>
      <c r="AA68" s="28">
        <v>10389.579938755513</v>
      </c>
      <c r="AB68" s="28">
        <v>10423.061002739241</v>
      </c>
      <c r="AC68" s="28">
        <v>10456.414551674899</v>
      </c>
      <c r="AD68" s="28">
        <v>10487.378211352165</v>
      </c>
      <c r="AE68" s="28">
        <v>10517.957462788383</v>
      </c>
      <c r="AF68" s="28">
        <v>10547.240939943495</v>
      </c>
      <c r="AG68" s="28">
        <v>10573.976140126726</v>
      </c>
    </row>
    <row r="69" spans="1:33" x14ac:dyDescent="0.3">
      <c r="A69" s="30"/>
      <c r="B69" t="s">
        <v>49</v>
      </c>
      <c r="C69" s="28">
        <v>2763.9859226048884</v>
      </c>
      <c r="D69" s="28">
        <v>2661.6605975609918</v>
      </c>
      <c r="E69" s="29">
        <v>2421.9264836678217</v>
      </c>
      <c r="F69" s="28">
        <v>2473.5213105211042</v>
      </c>
      <c r="G69" s="28">
        <v>2482.7865032793397</v>
      </c>
      <c r="H69" s="28">
        <v>2491.6218054771739</v>
      </c>
      <c r="I69" s="28">
        <v>2500.0455735949536</v>
      </c>
      <c r="J69" s="28">
        <v>2508.075536167642</v>
      </c>
      <c r="K69" s="28">
        <v>2515.7287991426078</v>
      </c>
      <c r="L69" s="28">
        <v>2523.021853203908</v>
      </c>
      <c r="M69" s="28">
        <v>2529.9705827880166</v>
      </c>
      <c r="N69" s="28">
        <v>2536.5902765414917</v>
      </c>
      <c r="O69" s="28">
        <v>2542.8956389948589</v>
      </c>
      <c r="P69" s="28">
        <v>2548.9008032491383</v>
      </c>
      <c r="Q69" s="28">
        <v>2554.6193444919363</v>
      </c>
      <c r="R69" s="28">
        <v>2560.0642941789847</v>
      </c>
      <c r="S69" s="28">
        <v>2565.2481547344337</v>
      </c>
      <c r="T69" s="28">
        <v>2570.1829146392806</v>
      </c>
      <c r="U69" s="28">
        <v>2574.8800637919926</v>
      </c>
      <c r="V69" s="28">
        <v>2579.3506090388323</v>
      </c>
      <c r="W69" s="28">
        <v>2583.6050897836549</v>
      </c>
      <c r="X69" s="28">
        <v>2587.6535935981046</v>
      </c>
      <c r="Y69" s="28">
        <v>2591.5057717632599</v>
      </c>
      <c r="Z69" s="28">
        <v>2595.1708546829759</v>
      </c>
      <c r="AA69" s="28">
        <v>2598.6576671174307</v>
      </c>
      <c r="AB69" s="28">
        <v>2601.974643192897</v>
      </c>
      <c r="AC69" s="28">
        <v>2605.1298411504595</v>
      </c>
      <c r="AD69" s="28">
        <v>2608.1309578024507</v>
      </c>
      <c r="AE69" s="28">
        <v>2610.9853426707787</v>
      </c>
      <c r="AF69" s="28">
        <v>2613.7000117861353</v>
      </c>
      <c r="AG69" s="28">
        <v>2616.2816611313779</v>
      </c>
    </row>
    <row r="70" spans="1:33" x14ac:dyDescent="0.3">
      <c r="A70" s="30"/>
      <c r="B70" t="s">
        <v>238</v>
      </c>
      <c r="C70" s="28">
        <v>14381.486085358767</v>
      </c>
      <c r="D70" s="28">
        <v>14127.097826455747</v>
      </c>
      <c r="E70" s="29">
        <v>13942.730615344442</v>
      </c>
      <c r="F70" s="28">
        <v>13603.319327486344</v>
      </c>
      <c r="G70" s="28">
        <v>13912.47779074497</v>
      </c>
      <c r="H70" s="28">
        <v>13924.459623056409</v>
      </c>
      <c r="I70" s="28">
        <v>13676.754145779156</v>
      </c>
      <c r="J70" s="28">
        <v>13694.918924161571</v>
      </c>
      <c r="K70" s="28">
        <v>13715.187945977388</v>
      </c>
      <c r="L70" s="28">
        <v>13716.07428905497</v>
      </c>
      <c r="M70" s="28">
        <v>13506.251405398925</v>
      </c>
      <c r="N70" s="28">
        <v>13570.975417573605</v>
      </c>
      <c r="O70" s="28">
        <v>13636.037058676933</v>
      </c>
      <c r="P70" s="28">
        <v>13699.888835137372</v>
      </c>
      <c r="Q70" s="28">
        <v>13730.244923630828</v>
      </c>
      <c r="R70" s="28">
        <v>13758.889866097836</v>
      </c>
      <c r="S70" s="28">
        <v>13787.367874539943</v>
      </c>
      <c r="T70" s="28">
        <v>13815.697015509248</v>
      </c>
      <c r="U70" s="28">
        <v>13846.650963327013</v>
      </c>
      <c r="V70" s="28">
        <v>13875.994804247353</v>
      </c>
      <c r="W70" s="28">
        <v>13669.892714624497</v>
      </c>
      <c r="X70" s="28">
        <v>13691.139182039053</v>
      </c>
      <c r="Y70" s="28">
        <v>13718.769619020237</v>
      </c>
      <c r="Z70" s="28">
        <v>13746.383149273834</v>
      </c>
      <c r="AA70" s="28">
        <v>13778.942515238572</v>
      </c>
      <c r="AB70" s="28">
        <v>13799.833252630808</v>
      </c>
      <c r="AC70" s="28">
        <v>13825.872382314876</v>
      </c>
      <c r="AD70" s="28">
        <v>13853.489634003205</v>
      </c>
      <c r="AE70" s="28">
        <v>13884.528242390501</v>
      </c>
      <c r="AF70" s="28">
        <v>13905.393682262689</v>
      </c>
      <c r="AG70" s="28">
        <v>13929.647841434766</v>
      </c>
    </row>
    <row r="71" spans="1:33" x14ac:dyDescent="0.3">
      <c r="A71" s="30" t="s">
        <v>239</v>
      </c>
      <c r="C71" s="28">
        <v>56.858920819142831</v>
      </c>
      <c r="D71" s="28">
        <v>80.54810972038355</v>
      </c>
      <c r="E71" s="29">
        <v>154.0261674346844</v>
      </c>
      <c r="F71" s="28">
        <v>213.62932334953405</v>
      </c>
      <c r="G71" s="28">
        <v>969.34682239143058</v>
      </c>
      <c r="H71" s="28">
        <v>1459.1216624535482</v>
      </c>
      <c r="I71" s="28">
        <v>1882.0834059121737</v>
      </c>
      <c r="J71" s="28">
        <v>2443.0336751264158</v>
      </c>
      <c r="K71" s="28">
        <v>3031.371719453211</v>
      </c>
      <c r="L71" s="28">
        <v>3606.7918066415446</v>
      </c>
      <c r="M71" s="28">
        <v>3864.5840290371129</v>
      </c>
      <c r="N71" s="28">
        <v>4169.2004771814782</v>
      </c>
      <c r="O71" s="28">
        <v>4476.7454828681057</v>
      </c>
      <c r="P71" s="28">
        <v>4754.8240946814922</v>
      </c>
      <c r="Q71" s="28">
        <v>5116.2387932813554</v>
      </c>
      <c r="R71" s="28">
        <v>5458.8008374083929</v>
      </c>
      <c r="S71" s="28">
        <v>5929.6424258876632</v>
      </c>
      <c r="T71" s="28">
        <v>6371.726933628659</v>
      </c>
      <c r="U71" s="28">
        <v>6908.4625301330607</v>
      </c>
      <c r="V71" s="28">
        <v>7479.5958273771012</v>
      </c>
      <c r="W71" s="28">
        <v>8057.9390987337265</v>
      </c>
      <c r="X71" s="28">
        <v>8714.6270422577654</v>
      </c>
      <c r="Y71" s="28">
        <v>9426.1967257668821</v>
      </c>
      <c r="Z71" s="28">
        <v>9957.8231244790732</v>
      </c>
      <c r="AA71" s="28">
        <v>10571.510679111256</v>
      </c>
      <c r="AB71" s="28">
        <v>11190.376622193686</v>
      </c>
      <c r="AC71" s="28">
        <v>11678.876849663775</v>
      </c>
      <c r="AD71" s="28">
        <v>12420.583257524384</v>
      </c>
      <c r="AE71" s="28">
        <v>12925.651987903977</v>
      </c>
      <c r="AF71" s="28">
        <v>13542.389815085417</v>
      </c>
      <c r="AG71" s="28">
        <v>13987.63310973543</v>
      </c>
    </row>
    <row r="72" spans="1:33" x14ac:dyDescent="0.3">
      <c r="A72" s="30"/>
      <c r="B72" t="s">
        <v>236</v>
      </c>
      <c r="C72" s="28">
        <v>0</v>
      </c>
      <c r="D72" s="28">
        <v>0</v>
      </c>
      <c r="E72" s="29">
        <v>0</v>
      </c>
      <c r="F72" s="28">
        <v>-83.190117574915348</v>
      </c>
      <c r="G72" s="28">
        <v>-26.1955842294592</v>
      </c>
      <c r="H72" s="28">
        <v>58.934012224617618</v>
      </c>
      <c r="I72" s="28">
        <v>83.97053790146856</v>
      </c>
      <c r="J72" s="28">
        <v>162.68269469231018</v>
      </c>
      <c r="K72" s="28">
        <v>207.19843558477987</v>
      </c>
      <c r="L72" s="28">
        <v>258.89424082769801</v>
      </c>
      <c r="M72" s="28">
        <v>305.27609793836018</v>
      </c>
      <c r="N72" s="28">
        <v>329.60749018996648</v>
      </c>
      <c r="O72" s="28">
        <v>349.76709675797611</v>
      </c>
      <c r="P72" s="28">
        <v>370.57159062382561</v>
      </c>
      <c r="Q72" s="28">
        <v>390.56837126982282</v>
      </c>
      <c r="R72" s="28">
        <v>408.81986283024344</v>
      </c>
      <c r="S72" s="28">
        <v>427.54413152108646</v>
      </c>
      <c r="T72" s="28">
        <v>448.10084190679845</v>
      </c>
      <c r="U72" s="28">
        <v>468.4815327495653</v>
      </c>
      <c r="V72" s="28">
        <v>484.54766380794536</v>
      </c>
      <c r="W72" s="28">
        <v>500.77613085218763</v>
      </c>
      <c r="X72" s="28">
        <v>517.20671580915587</v>
      </c>
      <c r="Y72" s="28">
        <v>531.01957717284859</v>
      </c>
      <c r="Z72" s="28">
        <v>544.76975446666074</v>
      </c>
      <c r="AA72" s="28">
        <v>553.85361222453503</v>
      </c>
      <c r="AB72" s="28">
        <v>558.47182212944608</v>
      </c>
      <c r="AC72" s="28">
        <v>564.12382782890018</v>
      </c>
      <c r="AD72" s="28">
        <v>564.90568352847913</v>
      </c>
      <c r="AE72" s="28">
        <v>568.93604616502671</v>
      </c>
      <c r="AF72" s="28">
        <v>571.27527616801308</v>
      </c>
      <c r="AG72" s="28">
        <v>571.62418537165286</v>
      </c>
    </row>
    <row r="73" spans="1:33" x14ac:dyDescent="0.3">
      <c r="A73" s="30"/>
      <c r="B73" t="s">
        <v>237</v>
      </c>
      <c r="C73" s="28">
        <v>0</v>
      </c>
      <c r="D73" s="28">
        <v>0</v>
      </c>
      <c r="E73" s="29">
        <v>0</v>
      </c>
      <c r="F73" s="28">
        <v>13.228862947631569</v>
      </c>
      <c r="G73" s="28">
        <v>55.744779756712887</v>
      </c>
      <c r="H73" s="28">
        <v>88.29403572807314</v>
      </c>
      <c r="I73" s="28">
        <v>123.45776629664033</v>
      </c>
      <c r="J73" s="28">
        <v>156.15782532179583</v>
      </c>
      <c r="K73" s="28">
        <v>177.68787811458969</v>
      </c>
      <c r="L73" s="28">
        <v>198.5955441016813</v>
      </c>
      <c r="M73" s="28">
        <v>220.86415166194274</v>
      </c>
      <c r="N73" s="28">
        <v>242.07419995316377</v>
      </c>
      <c r="O73" s="28">
        <v>263.78201631880438</v>
      </c>
      <c r="P73" s="28">
        <v>284.99217503914224</v>
      </c>
      <c r="Q73" s="28">
        <v>307.31198360183225</v>
      </c>
      <c r="R73" s="28">
        <v>327.43808627900216</v>
      </c>
      <c r="S73" s="28">
        <v>350.14246358427408</v>
      </c>
      <c r="T73" s="28">
        <v>375.05787979127672</v>
      </c>
      <c r="U73" s="28">
        <v>398.88224112994976</v>
      </c>
      <c r="V73" s="28">
        <v>419.69374999266074</v>
      </c>
      <c r="W73" s="28">
        <v>440.31717383534669</v>
      </c>
      <c r="X73" s="28">
        <v>460.6861720732395</v>
      </c>
      <c r="Y73" s="28">
        <v>480.89411583426408</v>
      </c>
      <c r="Z73" s="28">
        <v>500.98473833725802</v>
      </c>
      <c r="AA73" s="28">
        <v>519.93211584294659</v>
      </c>
      <c r="AB73" s="28">
        <v>540.18534398313386</v>
      </c>
      <c r="AC73" s="28">
        <v>560.4089063083793</v>
      </c>
      <c r="AD73" s="28">
        <v>578.61551922906256</v>
      </c>
      <c r="AE73" s="28">
        <v>587.46848906830382</v>
      </c>
      <c r="AF73" s="28">
        <v>596.56638950575689</v>
      </c>
      <c r="AG73" s="28">
        <v>604.63400807439029</v>
      </c>
    </row>
    <row r="74" spans="1:33" x14ac:dyDescent="0.3">
      <c r="A74" s="30"/>
      <c r="B74" t="s">
        <v>49</v>
      </c>
      <c r="C74" s="28">
        <v>0</v>
      </c>
      <c r="D74" s="28">
        <v>0</v>
      </c>
      <c r="E74" s="29">
        <v>0</v>
      </c>
      <c r="F74" s="28">
        <v>-9.4479646743448029</v>
      </c>
      <c r="G74" s="28">
        <v>-6.1455798942738511</v>
      </c>
      <c r="H74" s="28">
        <v>1.3994468678051817</v>
      </c>
      <c r="I74" s="28">
        <v>1.2954441091651461</v>
      </c>
      <c r="J74" s="28">
        <v>1.9401661594979487</v>
      </c>
      <c r="K74" s="28">
        <v>2.5789201886209412</v>
      </c>
      <c r="L74" s="28">
        <v>3.2116723958615694</v>
      </c>
      <c r="M74" s="28">
        <v>3.8383890541954315</v>
      </c>
      <c r="N74" s="28">
        <v>4.459036640425893</v>
      </c>
      <c r="O74" s="28">
        <v>5.0735819489691494</v>
      </c>
      <c r="P74" s="28">
        <v>5.6819921906035233</v>
      </c>
      <c r="Q74" s="28">
        <v>6.2842350774981242</v>
      </c>
      <c r="R74" s="28">
        <v>6.8802788957441408</v>
      </c>
      <c r="S74" s="28">
        <v>7.4700925665433715</v>
      </c>
      <c r="T74" s="28">
        <v>8.053645697144475</v>
      </c>
      <c r="U74" s="28">
        <v>7.9858459005731675</v>
      </c>
      <c r="V74" s="28">
        <v>7.9187385461555095</v>
      </c>
      <c r="W74" s="28">
        <v>7.8522955169428315</v>
      </c>
      <c r="X74" s="28">
        <v>7.7864895022416931</v>
      </c>
      <c r="Y74" s="28">
        <v>7.7212940109611736</v>
      </c>
      <c r="Z74" s="28">
        <v>7.6566833797151048</v>
      </c>
      <c r="AA74" s="28">
        <v>7.5926327763081645</v>
      </c>
      <c r="AB74" s="28">
        <v>7.5291181991615304</v>
      </c>
      <c r="AC74" s="28">
        <v>7.4661164731996905</v>
      </c>
      <c r="AD74" s="28">
        <v>7.4036052426622518</v>
      </c>
      <c r="AE74" s="28">
        <v>7.3415629612563862</v>
      </c>
      <c r="AF74" s="28">
        <v>7.2799688800537297</v>
      </c>
      <c r="AG74" s="28">
        <v>7.2188030334505129</v>
      </c>
    </row>
    <row r="75" spans="1:33" x14ac:dyDescent="0.3">
      <c r="A75" s="30"/>
      <c r="B75" t="s">
        <v>238</v>
      </c>
      <c r="C75" s="28">
        <v>0</v>
      </c>
      <c r="D75" s="28">
        <v>0</v>
      </c>
      <c r="E75" s="29">
        <v>0</v>
      </c>
      <c r="F75" s="28">
        <v>21.441323926370387</v>
      </c>
      <c r="G75" s="28">
        <v>304.33147159639037</v>
      </c>
      <c r="H75" s="28">
        <v>305.39502733437928</v>
      </c>
      <c r="I75" s="28">
        <v>295.09058330897824</v>
      </c>
      <c r="J75" s="28">
        <v>322.65421596848569</v>
      </c>
      <c r="K75" s="28">
        <v>373.41587290767666</v>
      </c>
      <c r="L75" s="28">
        <v>386.92830607960809</v>
      </c>
      <c r="M75" s="28">
        <v>432.19272006455867</v>
      </c>
      <c r="N75" s="28">
        <v>514.96595641788008</v>
      </c>
      <c r="O75" s="28">
        <v>599.98578195408845</v>
      </c>
      <c r="P75" s="28">
        <v>678.72660805443593</v>
      </c>
      <c r="Q75" s="28">
        <v>705.29535092823608</v>
      </c>
      <c r="R75" s="28">
        <v>729.97550433621836</v>
      </c>
      <c r="S75" s="28">
        <v>755.17586886092067</v>
      </c>
      <c r="T75" s="28">
        <v>794.37536086084765</v>
      </c>
      <c r="U75" s="28">
        <v>837.3097312102127</v>
      </c>
      <c r="V75" s="28">
        <v>878.62856195233508</v>
      </c>
      <c r="W75" s="28">
        <v>923.72644377392862</v>
      </c>
      <c r="X75" s="28">
        <v>955.13654127539849</v>
      </c>
      <c r="Y75" s="28">
        <v>994.49565176761098</v>
      </c>
      <c r="Z75" s="28">
        <v>1027.2773515350982</v>
      </c>
      <c r="AA75" s="28">
        <v>1069.8598992899806</v>
      </c>
      <c r="AB75" s="28">
        <v>1096.9947550185425</v>
      </c>
      <c r="AC75" s="28">
        <v>1130.1648181177952</v>
      </c>
      <c r="AD75" s="28">
        <v>1163.443741882058</v>
      </c>
      <c r="AE75" s="28">
        <v>1202.4017705571714</v>
      </c>
      <c r="AF75" s="28">
        <v>1228.0607956163913</v>
      </c>
      <c r="AG75" s="28">
        <v>1257.1572078827267</v>
      </c>
    </row>
    <row r="76" spans="1:33" x14ac:dyDescent="0.3">
      <c r="A76" s="30"/>
      <c r="B76" t="s">
        <v>240</v>
      </c>
      <c r="C76" s="28">
        <v>56.858920819142831</v>
      </c>
      <c r="D76" s="28">
        <v>80.54810972038355</v>
      </c>
      <c r="E76" s="29">
        <v>154.0261674346844</v>
      </c>
      <c r="F76" s="28">
        <v>271.59721872479224</v>
      </c>
      <c r="G76" s="28">
        <v>333.93580230696949</v>
      </c>
      <c r="H76" s="28">
        <v>380.23728391961737</v>
      </c>
      <c r="I76" s="28">
        <v>436.10699202686908</v>
      </c>
      <c r="J76" s="28">
        <v>539.9694905790559</v>
      </c>
      <c r="K76" s="28">
        <v>693.12791529710182</v>
      </c>
      <c r="L76" s="28">
        <v>863.82071916326254</v>
      </c>
      <c r="M76" s="28">
        <v>995.33553556578181</v>
      </c>
      <c r="N76" s="28">
        <v>1156.1354800125189</v>
      </c>
      <c r="O76" s="28">
        <v>1321.2836093690689</v>
      </c>
      <c r="P76" s="28">
        <v>1458.2450678202511</v>
      </c>
      <c r="Q76" s="28">
        <v>1735.2635008875216</v>
      </c>
      <c r="R76" s="28">
        <v>1998.5469944529304</v>
      </c>
      <c r="S76" s="28">
        <v>2375.6438849373635</v>
      </c>
      <c r="T76" s="28">
        <v>2704.5003820166403</v>
      </c>
      <c r="U76" s="28">
        <v>3126.3611175949686</v>
      </c>
      <c r="V76" s="28">
        <v>3589.8178097097352</v>
      </c>
      <c r="W76" s="28">
        <v>4056.5707327052883</v>
      </c>
      <c r="X76" s="28">
        <v>4630.1026895009682</v>
      </c>
      <c r="Y76" s="28">
        <v>5252.1907047643144</v>
      </c>
      <c r="Z76" s="28">
        <v>5699.5402538076305</v>
      </c>
      <c r="AA76" s="28">
        <v>6223.7211825257209</v>
      </c>
      <c r="AB76" s="28">
        <v>6770.8843389529611</v>
      </c>
      <c r="AC76" s="28">
        <v>7172.2522214063238</v>
      </c>
      <c r="AD76" s="28">
        <v>7834.2108739157475</v>
      </c>
      <c r="AE76" s="28">
        <v>8256.8976938157521</v>
      </c>
      <c r="AF76" s="28">
        <v>8796.5255389393169</v>
      </c>
      <c r="AG76" s="28">
        <v>9164.7118631085268</v>
      </c>
    </row>
    <row r="77" spans="1:33" x14ac:dyDescent="0.3">
      <c r="A77" s="30"/>
      <c r="B77" t="s">
        <v>241</v>
      </c>
      <c r="C77" s="28">
        <v>0</v>
      </c>
      <c r="D77" s="28">
        <v>0</v>
      </c>
      <c r="E77" s="29">
        <v>0</v>
      </c>
      <c r="F77" s="28">
        <v>0</v>
      </c>
      <c r="G77" s="28">
        <v>1.3425995217576201</v>
      </c>
      <c r="H77" s="28">
        <v>12.195189712388981</v>
      </c>
      <c r="I77" s="28">
        <v>23.162082269052291</v>
      </c>
      <c r="J77" s="28">
        <v>34.295949071936889</v>
      </c>
      <c r="K77" s="28">
        <v>45.696030693775128</v>
      </c>
      <c r="L77" s="28">
        <v>57.34132407343327</v>
      </c>
      <c r="M77" s="28">
        <v>69.077134752274105</v>
      </c>
      <c r="N77" s="28">
        <v>83.958313967523509</v>
      </c>
      <c r="O77" s="28">
        <v>98.853396519198895</v>
      </c>
      <c r="P77" s="28">
        <v>118.60666095323359</v>
      </c>
      <c r="Q77" s="28">
        <v>133.51535151644475</v>
      </c>
      <c r="R77" s="28">
        <v>149.14011061425481</v>
      </c>
      <c r="S77" s="28">
        <v>175.66598441747556</v>
      </c>
      <c r="T77" s="28">
        <v>203.63882335595144</v>
      </c>
      <c r="U77" s="28">
        <v>231.44206154779113</v>
      </c>
      <c r="V77" s="28">
        <v>260.9893033682697</v>
      </c>
      <c r="W77" s="28">
        <v>290.69632205003336</v>
      </c>
      <c r="X77" s="28">
        <v>305.70843409676036</v>
      </c>
      <c r="Y77" s="28">
        <v>321.87538221688283</v>
      </c>
      <c r="Z77" s="28">
        <v>339.59434295270967</v>
      </c>
      <c r="AA77" s="28">
        <v>358.55123645176263</v>
      </c>
      <c r="AB77" s="28">
        <v>378.31124391043977</v>
      </c>
      <c r="AC77" s="28">
        <v>406.46095952917767</v>
      </c>
      <c r="AD77" s="28">
        <v>434.00383372637316</v>
      </c>
      <c r="AE77" s="28">
        <v>464.60642533646751</v>
      </c>
      <c r="AF77" s="28">
        <v>504.68184597588515</v>
      </c>
      <c r="AG77" s="28">
        <v>544.2870422646829</v>
      </c>
    </row>
    <row r="78" spans="1:33" x14ac:dyDescent="0.3">
      <c r="A78" s="30"/>
      <c r="B78" t="s">
        <v>242</v>
      </c>
      <c r="C78" s="28">
        <v>0</v>
      </c>
      <c r="D78" s="28">
        <v>0</v>
      </c>
      <c r="E78" s="29">
        <v>0</v>
      </c>
      <c r="F78" s="28">
        <v>0</v>
      </c>
      <c r="G78" s="28">
        <v>306.33333333333331</v>
      </c>
      <c r="H78" s="28">
        <v>612.66666666666663</v>
      </c>
      <c r="I78" s="28">
        <v>919</v>
      </c>
      <c r="J78" s="28">
        <v>1225.3333333333333</v>
      </c>
      <c r="K78" s="28">
        <v>1531.6666666666665</v>
      </c>
      <c r="L78" s="28">
        <v>1837.9999999999998</v>
      </c>
      <c r="M78" s="28">
        <v>1838</v>
      </c>
      <c r="N78" s="28">
        <v>1838</v>
      </c>
      <c r="O78" s="28">
        <v>1838</v>
      </c>
      <c r="P78" s="28">
        <v>1838</v>
      </c>
      <c r="Q78" s="28">
        <v>1838</v>
      </c>
      <c r="R78" s="28">
        <v>1838</v>
      </c>
      <c r="S78" s="28">
        <v>1838</v>
      </c>
      <c r="T78" s="28">
        <v>1838</v>
      </c>
      <c r="U78" s="28">
        <v>1838</v>
      </c>
      <c r="V78" s="28">
        <v>1838</v>
      </c>
      <c r="W78" s="28">
        <v>1838</v>
      </c>
      <c r="X78" s="28">
        <v>1838</v>
      </c>
      <c r="Y78" s="28">
        <v>1838</v>
      </c>
      <c r="Z78" s="28">
        <v>1838</v>
      </c>
      <c r="AA78" s="28">
        <v>1838</v>
      </c>
      <c r="AB78" s="28">
        <v>1838</v>
      </c>
      <c r="AC78" s="28">
        <v>1838</v>
      </c>
      <c r="AD78" s="28">
        <v>1838</v>
      </c>
      <c r="AE78" s="28">
        <v>1838</v>
      </c>
      <c r="AF78" s="28">
        <v>1838</v>
      </c>
      <c r="AG78" s="28">
        <v>1838</v>
      </c>
    </row>
    <row r="79" spans="1:33" x14ac:dyDescent="0.3">
      <c r="A79" s="30" t="s">
        <v>123</v>
      </c>
      <c r="C79" s="28">
        <v>39620.79093382007</v>
      </c>
      <c r="D79" s="28">
        <v>39719.073150641358</v>
      </c>
      <c r="E79" s="29">
        <v>39280.307424384679</v>
      </c>
      <c r="F79" s="28">
        <v>39539.542610007215</v>
      </c>
      <c r="G79" s="28">
        <v>40736.30210746848</v>
      </c>
      <c r="H79" s="28">
        <v>41408.109754847821</v>
      </c>
      <c r="I79" s="28">
        <v>41771.400045607057</v>
      </c>
      <c r="J79" s="28">
        <v>42529.842516532415</v>
      </c>
      <c r="K79" s="28">
        <v>43312.791880923025</v>
      </c>
      <c r="L79" s="28">
        <v>44053.907323282161</v>
      </c>
      <c r="M79" s="28">
        <v>44238.505889585664</v>
      </c>
      <c r="N79" s="28">
        <v>44768.312882355611</v>
      </c>
      <c r="O79" s="28">
        <v>45291.467843076309</v>
      </c>
      <c r="P79" s="28">
        <v>45766.502133983136</v>
      </c>
      <c r="Q79" s="28">
        <v>46293.697189336963</v>
      </c>
      <c r="R79" s="28">
        <v>46799.989422420913</v>
      </c>
      <c r="S79" s="28">
        <v>47438.145975409629</v>
      </c>
      <c r="T79" s="28">
        <v>48044.417762164601</v>
      </c>
      <c r="U79" s="28">
        <v>48739.075086854777</v>
      </c>
      <c r="V79" s="28">
        <v>49462.200872513415</v>
      </c>
      <c r="W79" s="28">
        <v>49945.857133665791</v>
      </c>
      <c r="X79" s="28">
        <v>50733.404272090098</v>
      </c>
      <c r="Y79" s="28">
        <v>51590.049056761898</v>
      </c>
      <c r="Z79" s="28">
        <v>52267.764443158332</v>
      </c>
      <c r="AA79" s="28">
        <v>53032.524633184716</v>
      </c>
      <c r="AB79" s="28">
        <v>53782.15437390413</v>
      </c>
      <c r="AC79" s="28">
        <v>54405.428024482659</v>
      </c>
      <c r="AD79" s="28">
        <v>55276.691234796031</v>
      </c>
      <c r="AE79" s="28">
        <v>55913.018476831741</v>
      </c>
      <c r="AF79" s="28">
        <v>56646.858337298421</v>
      </c>
      <c r="AG79" s="28">
        <v>57205.519368654488</v>
      </c>
    </row>
    <row r="80" spans="1:33" x14ac:dyDescent="0.3">
      <c r="A80" s="30"/>
      <c r="B80" s="32" t="s">
        <v>243</v>
      </c>
      <c r="C80" s="33">
        <v>0</v>
      </c>
      <c r="D80" s="33">
        <v>0</v>
      </c>
      <c r="E80" s="35">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row>
    <row r="81" spans="1:33" x14ac:dyDescent="0.3">
      <c r="A81" s="30"/>
    </row>
    <row r="82" spans="1:33" x14ac:dyDescent="0.3">
      <c r="A82" s="8" t="s">
        <v>244</v>
      </c>
      <c r="B82" s="8"/>
      <c r="C82" s="25"/>
      <c r="D82" s="26"/>
      <c r="E82" s="27"/>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3" x14ac:dyDescent="0.3">
      <c r="A83" s="36" t="s">
        <v>245</v>
      </c>
      <c r="B83" t="s">
        <v>246</v>
      </c>
      <c r="C83" s="28">
        <v>24023.925472948402</v>
      </c>
      <c r="D83" s="28">
        <v>23992.385725084052</v>
      </c>
      <c r="E83" s="29">
        <v>26013.444019127881</v>
      </c>
      <c r="F83" s="28">
        <v>26309.682389303744</v>
      </c>
      <c r="G83" s="28">
        <v>24049.40302063393</v>
      </c>
      <c r="H83" s="28">
        <v>24049.40302063393</v>
      </c>
      <c r="I83" s="28">
        <v>24049.40302063393</v>
      </c>
      <c r="J83" s="28">
        <v>24049.40302063393</v>
      </c>
      <c r="K83" s="28">
        <v>24063.6246409247</v>
      </c>
      <c r="L83" s="28">
        <v>24098.893328525181</v>
      </c>
      <c r="M83" s="28">
        <v>24108.176384824088</v>
      </c>
      <c r="N83" s="28">
        <v>24112.472695119151</v>
      </c>
      <c r="O83" s="28">
        <v>24114.698398223492</v>
      </c>
      <c r="P83" s="28">
        <v>24114.700403364466</v>
      </c>
      <c r="Q83" s="28">
        <v>24114.703302539911</v>
      </c>
      <c r="R83" s="28">
        <v>24114.746640404948</v>
      </c>
      <c r="S83" s="28">
        <v>24114.906723223194</v>
      </c>
      <c r="T83" s="28">
        <v>24119.914917463564</v>
      </c>
      <c r="U83" s="28">
        <v>24129.338440240281</v>
      </c>
      <c r="V83" s="28">
        <v>24139.63021903082</v>
      </c>
      <c r="W83" s="28">
        <v>24143.711129209525</v>
      </c>
      <c r="X83" s="28">
        <v>24149.613531218576</v>
      </c>
      <c r="Y83" s="28">
        <v>24161.430959133122</v>
      </c>
      <c r="Z83" s="28">
        <v>24176.049337315293</v>
      </c>
      <c r="AA83" s="28">
        <v>24184.05802437599</v>
      </c>
      <c r="AB83" s="28">
        <v>24189.023842400915</v>
      </c>
      <c r="AC83" s="28">
        <v>24191.255395173735</v>
      </c>
      <c r="AD83" s="28">
        <v>24194.488003519637</v>
      </c>
      <c r="AE83" s="28">
        <v>24198.504647077614</v>
      </c>
      <c r="AF83" s="28">
        <v>24202.094696903292</v>
      </c>
      <c r="AG83" s="28">
        <v>24203.121821257522</v>
      </c>
    </row>
    <row r="84" spans="1:33" x14ac:dyDescent="0.3">
      <c r="A84" s="30"/>
      <c r="B84" t="s">
        <v>247</v>
      </c>
      <c r="C84" s="28">
        <v>7778.0811815964398</v>
      </c>
      <c r="D84" s="28">
        <v>7917.7939017710796</v>
      </c>
      <c r="E84" s="29">
        <v>7983.5896186215496</v>
      </c>
      <c r="F84" s="28">
        <v>7708.993259657399</v>
      </c>
      <c r="G84" s="28">
        <v>8247.2704886849115</v>
      </c>
      <c r="H84" s="28">
        <v>9488.0091243245697</v>
      </c>
      <c r="I84" s="28">
        <v>10356.7712596574</v>
      </c>
      <c r="J84" s="28">
        <v>10356.7712596574</v>
      </c>
      <c r="K84" s="28">
        <v>10395.088230616406</v>
      </c>
      <c r="L84" s="28">
        <v>10499.251192320569</v>
      </c>
      <c r="M84" s="28">
        <v>10528.207245633155</v>
      </c>
      <c r="N84" s="28">
        <v>10541.544540098233</v>
      </c>
      <c r="O84" s="28">
        <v>10547.635538489332</v>
      </c>
      <c r="P84" s="28">
        <v>10547.640933808696</v>
      </c>
      <c r="Q84" s="28">
        <v>10547.64854924079</v>
      </c>
      <c r="R84" s="28">
        <v>10547.759643367952</v>
      </c>
      <c r="S84" s="28">
        <v>10548.1599073737</v>
      </c>
      <c r="T84" s="28">
        <v>10560.339064388019</v>
      </c>
      <c r="U84" s="28">
        <v>10585.604859191797</v>
      </c>
      <c r="V84" s="28">
        <v>10616.539902943616</v>
      </c>
      <c r="W84" s="28">
        <v>10629.172753379878</v>
      </c>
      <c r="X84" s="28">
        <v>10647.415971574126</v>
      </c>
      <c r="Y84" s="28">
        <v>10684.068125850761</v>
      </c>
      <c r="Z84" s="28">
        <v>10730.831507851306</v>
      </c>
      <c r="AA84" s="28">
        <v>10757.490885896368</v>
      </c>
      <c r="AB84" s="28">
        <v>10774.1520889935</v>
      </c>
      <c r="AC84" s="28">
        <v>10781.613647920018</v>
      </c>
      <c r="AD84" s="28">
        <v>10792.288922826443</v>
      </c>
      <c r="AE84" s="28">
        <v>10805.401799587546</v>
      </c>
      <c r="AF84" s="28">
        <v>10817.055499396811</v>
      </c>
      <c r="AG84" s="28">
        <v>10820.36045892473</v>
      </c>
    </row>
    <row r="85" spans="1:33" x14ac:dyDescent="0.3">
      <c r="A85" s="30"/>
      <c r="B85" t="s">
        <v>248</v>
      </c>
      <c r="C85" s="28">
        <v>2282.2129960058091</v>
      </c>
      <c r="D85" s="28">
        <v>2616.2910358610711</v>
      </c>
      <c r="E85" s="29">
        <v>2836.8570418875529</v>
      </c>
      <c r="F85" s="28">
        <v>3196.2109408263641</v>
      </c>
      <c r="G85" s="28">
        <v>3865.4158946444368</v>
      </c>
      <c r="H85" s="28">
        <v>3993.8454697545658</v>
      </c>
      <c r="I85" s="28">
        <v>4103.2204697545658</v>
      </c>
      <c r="J85" s="28">
        <v>4518.8454697545658</v>
      </c>
      <c r="K85" s="28">
        <v>4625.2314785172302</v>
      </c>
      <c r="L85" s="28">
        <v>5067.0834292500149</v>
      </c>
      <c r="M85" s="28">
        <v>5217.1940116815349</v>
      </c>
      <c r="N85" s="28">
        <v>5302.4302458630755</v>
      </c>
      <c r="O85" s="28">
        <v>5357.1672023408782</v>
      </c>
      <c r="P85" s="28">
        <v>5357.2169014577748</v>
      </c>
      <c r="Q85" s="28">
        <v>5357.2902268463968</v>
      </c>
      <c r="R85" s="28">
        <v>5358.4108393858605</v>
      </c>
      <c r="S85" s="28">
        <v>5362.6474636718885</v>
      </c>
      <c r="T85" s="28">
        <v>5498.6483790543025</v>
      </c>
      <c r="U85" s="28">
        <v>5781.6293056507211</v>
      </c>
      <c r="V85" s="28">
        <v>6111.9216424417464</v>
      </c>
      <c r="W85" s="28">
        <v>6238.9723038048078</v>
      </c>
      <c r="X85" s="28">
        <v>6423.4388806054394</v>
      </c>
      <c r="Y85" s="28">
        <v>6792.2065882936449</v>
      </c>
      <c r="Z85" s="28">
        <v>7234.7922624053226</v>
      </c>
      <c r="AA85" s="28">
        <v>7467.5390099858723</v>
      </c>
      <c r="AB85" s="28">
        <v>7611.0494880352308</v>
      </c>
      <c r="AC85" s="28">
        <v>7676.024200486484</v>
      </c>
      <c r="AD85" s="28">
        <v>7771.8064898157954</v>
      </c>
      <c r="AE85" s="28">
        <v>7892.7479143937508</v>
      </c>
      <c r="AF85" s="28">
        <v>8001.9173445741853</v>
      </c>
      <c r="AG85" s="28">
        <v>8033.5576970229931</v>
      </c>
    </row>
    <row r="86" spans="1:33" x14ac:dyDescent="0.3">
      <c r="A86" s="30"/>
      <c r="B86" t="s">
        <v>249</v>
      </c>
      <c r="C86" s="28">
        <v>0</v>
      </c>
      <c r="D86" s="28">
        <v>0</v>
      </c>
      <c r="E86" s="29">
        <v>0</v>
      </c>
      <c r="F86" s="28">
        <v>0</v>
      </c>
      <c r="G86" s="28">
        <v>0</v>
      </c>
      <c r="H86" s="28">
        <v>0</v>
      </c>
      <c r="I86" s="28">
        <v>0</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c r="AF86" s="28">
        <v>0</v>
      </c>
      <c r="AG86" s="28">
        <v>0</v>
      </c>
    </row>
    <row r="87" spans="1:33" x14ac:dyDescent="0.3">
      <c r="A87" s="30"/>
      <c r="B87" t="s">
        <v>250</v>
      </c>
      <c r="C87" s="28">
        <v>159.36280721696431</v>
      </c>
      <c r="D87" s="28">
        <v>208.08555525090409</v>
      </c>
      <c r="E87" s="29">
        <v>281.47428596401403</v>
      </c>
      <c r="F87" s="28">
        <v>366.64739340893817</v>
      </c>
      <c r="G87" s="28">
        <v>426.40082872355526</v>
      </c>
      <c r="H87" s="28">
        <v>485.17869646330774</v>
      </c>
      <c r="I87" s="28">
        <v>543.0016126580897</v>
      </c>
      <c r="J87" s="28">
        <v>601.40825979183796</v>
      </c>
      <c r="K87" s="28">
        <v>660.3914539453159</v>
      </c>
      <c r="L87" s="28">
        <v>719.93558937451382</v>
      </c>
      <c r="M87" s="28">
        <v>779.99038943462017</v>
      </c>
      <c r="N87" s="28">
        <v>840.60041925672454</v>
      </c>
      <c r="O87" s="28">
        <v>901.74861481581581</v>
      </c>
      <c r="P87" s="28">
        <v>963.40373692371963</v>
      </c>
      <c r="Q87" s="28">
        <v>1025.5709782991451</v>
      </c>
      <c r="R87" s="28">
        <v>1088.2506585996698</v>
      </c>
      <c r="S87" s="28">
        <v>1151.4508369873049</v>
      </c>
      <c r="T87" s="28">
        <v>1215.1669750991953</v>
      </c>
      <c r="U87" s="28">
        <v>1279.3832773928007</v>
      </c>
      <c r="V87" s="28">
        <v>1344.0924769670592</v>
      </c>
      <c r="W87" s="28">
        <v>1409.2740008415449</v>
      </c>
      <c r="X87" s="28">
        <v>1474.9244762338819</v>
      </c>
      <c r="Y87" s="28">
        <v>1541.0593862362573</v>
      </c>
      <c r="Z87" s="28">
        <v>1607.6815394174102</v>
      </c>
      <c r="AA87" s="28">
        <v>1674.7921059006301</v>
      </c>
      <c r="AB87" s="28">
        <v>1742.374537030739</v>
      </c>
      <c r="AC87" s="28">
        <v>1810.4272788341898</v>
      </c>
      <c r="AD87" s="28">
        <v>1878.9376018698695</v>
      </c>
      <c r="AE87" s="28">
        <v>1947.9027271641805</v>
      </c>
      <c r="AF87" s="28">
        <v>2017.3154012685595</v>
      </c>
      <c r="AG87" s="28">
        <v>2087.1607435560572</v>
      </c>
    </row>
    <row r="88" spans="1:33" x14ac:dyDescent="0.3">
      <c r="A88" s="30"/>
      <c r="B88" t="s">
        <v>251</v>
      </c>
      <c r="C88" s="28">
        <v>0</v>
      </c>
      <c r="D88" s="28">
        <v>0</v>
      </c>
      <c r="E88" s="29">
        <v>0</v>
      </c>
      <c r="F88" s="28">
        <v>0</v>
      </c>
      <c r="G88" s="28">
        <v>111.05651355506691</v>
      </c>
      <c r="H88" s="28">
        <v>404.61569809371758</v>
      </c>
      <c r="I88" s="28">
        <v>543.1306210910551</v>
      </c>
      <c r="J88" s="28">
        <v>924.28815063345303</v>
      </c>
      <c r="K88" s="28">
        <v>1742.2396438200503</v>
      </c>
      <c r="L88" s="28">
        <v>2476.6096329697521</v>
      </c>
      <c r="M88" s="28">
        <v>2520.273650323858</v>
      </c>
      <c r="N88" s="28">
        <v>2538.6926146442638</v>
      </c>
      <c r="O88" s="28">
        <v>2538.6926146442638</v>
      </c>
      <c r="P88" s="28">
        <v>2538.6939550670295</v>
      </c>
      <c r="Q88" s="28">
        <v>2538.6977750708697</v>
      </c>
      <c r="R88" s="28">
        <v>2538.7838164270411</v>
      </c>
      <c r="S88" s="28">
        <v>2539.2121452228021</v>
      </c>
      <c r="T88" s="28">
        <v>2556.7870040569801</v>
      </c>
      <c r="U88" s="28">
        <v>2604.5379691790977</v>
      </c>
      <c r="V88" s="28">
        <v>2675.8785129040712</v>
      </c>
      <c r="W88" s="28">
        <v>2711.1846936920401</v>
      </c>
      <c r="X88" s="28">
        <v>2771.178400837111</v>
      </c>
      <c r="Y88" s="28">
        <v>2910.4892145065178</v>
      </c>
      <c r="Z88" s="28">
        <v>3092.1935652146271</v>
      </c>
      <c r="AA88" s="28">
        <v>3189.6485075448891</v>
      </c>
      <c r="AB88" s="28">
        <v>3251.9786867864136</v>
      </c>
      <c r="AC88" s="28">
        <v>3281.86965153459</v>
      </c>
      <c r="AD88" s="28">
        <v>3329.0176623010993</v>
      </c>
      <c r="AE88" s="28">
        <v>3392.4695923739278</v>
      </c>
      <c r="AF88" s="28">
        <v>3451.568464692074</v>
      </c>
      <c r="AG88" s="28">
        <v>3469.3831230396027</v>
      </c>
    </row>
    <row r="89" spans="1:33" x14ac:dyDescent="0.3">
      <c r="A89" s="30"/>
      <c r="B89" t="s">
        <v>252</v>
      </c>
      <c r="C89" s="28">
        <v>209.88888570849872</v>
      </c>
      <c r="D89" s="28">
        <v>203.0858135613006</v>
      </c>
      <c r="E89" s="29">
        <v>204.00514760999897</v>
      </c>
      <c r="F89" s="28">
        <v>182.89586075622765</v>
      </c>
      <c r="G89" s="28">
        <v>182.89586075622765</v>
      </c>
      <c r="H89" s="28">
        <v>182.89586075622765</v>
      </c>
      <c r="I89" s="28">
        <v>182.89586075622765</v>
      </c>
      <c r="J89" s="28">
        <v>182.89586075622765</v>
      </c>
      <c r="K89" s="28">
        <v>182.89586075622765</v>
      </c>
      <c r="L89" s="28">
        <v>773.80495166531853</v>
      </c>
      <c r="M89" s="28">
        <v>773.80495166531853</v>
      </c>
      <c r="N89" s="28">
        <v>773.80495166531864</v>
      </c>
      <c r="O89" s="28">
        <v>773.80495166531853</v>
      </c>
      <c r="P89" s="28">
        <v>773.80495166531864</v>
      </c>
      <c r="Q89" s="28">
        <v>773.80495166531864</v>
      </c>
      <c r="R89" s="28">
        <v>773.80495166531853</v>
      </c>
      <c r="S89" s="28">
        <v>773.80495166531853</v>
      </c>
      <c r="T89" s="28">
        <v>773.80495166531853</v>
      </c>
      <c r="U89" s="28">
        <v>773.80495166531853</v>
      </c>
      <c r="V89" s="28">
        <v>773.80495166531853</v>
      </c>
      <c r="W89" s="28">
        <v>773.80495166531853</v>
      </c>
      <c r="X89" s="28">
        <v>773.80495166531853</v>
      </c>
      <c r="Y89" s="28">
        <v>773.80495166531864</v>
      </c>
      <c r="Z89" s="28">
        <v>773.80495166531853</v>
      </c>
      <c r="AA89" s="28">
        <v>773.80495166531864</v>
      </c>
      <c r="AB89" s="28">
        <v>773.80495166531853</v>
      </c>
      <c r="AC89" s="28">
        <v>773.80495166531864</v>
      </c>
      <c r="AD89" s="28">
        <v>773.80495166531853</v>
      </c>
      <c r="AE89" s="28">
        <v>773.80495166531853</v>
      </c>
      <c r="AF89" s="28">
        <v>773.80495166531853</v>
      </c>
      <c r="AG89" s="28">
        <v>773.80495166531853</v>
      </c>
    </row>
    <row r="90" spans="1:33" x14ac:dyDescent="0.3">
      <c r="A90" s="30"/>
      <c r="B90" t="s">
        <v>253</v>
      </c>
      <c r="C90" s="28">
        <v>12.798058359087143</v>
      </c>
      <c r="D90" s="28">
        <v>25.566400689974863</v>
      </c>
      <c r="E90" s="29">
        <v>6.79836075425969</v>
      </c>
      <c r="F90" s="28">
        <v>4.4769927705088328</v>
      </c>
      <c r="G90" s="28">
        <v>10</v>
      </c>
      <c r="H90" s="28">
        <v>10</v>
      </c>
      <c r="I90" s="28">
        <v>10</v>
      </c>
      <c r="J90" s="28">
        <v>10</v>
      </c>
      <c r="K90" s="28">
        <v>10</v>
      </c>
      <c r="L90" s="28">
        <v>10</v>
      </c>
      <c r="M90" s="28">
        <v>10</v>
      </c>
      <c r="N90" s="28">
        <v>10</v>
      </c>
      <c r="O90" s="28">
        <v>10</v>
      </c>
      <c r="P90" s="28">
        <v>10</v>
      </c>
      <c r="Q90" s="28">
        <v>10</v>
      </c>
      <c r="R90" s="28">
        <v>10</v>
      </c>
      <c r="S90" s="28">
        <v>10</v>
      </c>
      <c r="T90" s="28">
        <v>10</v>
      </c>
      <c r="U90" s="28">
        <v>10</v>
      </c>
      <c r="V90" s="28">
        <v>10</v>
      </c>
      <c r="W90" s="28">
        <v>10</v>
      </c>
      <c r="X90" s="28">
        <v>10</v>
      </c>
      <c r="Y90" s="28">
        <v>10</v>
      </c>
      <c r="Z90" s="28">
        <v>10</v>
      </c>
      <c r="AA90" s="28">
        <v>10</v>
      </c>
      <c r="AB90" s="28">
        <v>10</v>
      </c>
      <c r="AC90" s="28">
        <v>10</v>
      </c>
      <c r="AD90" s="28">
        <v>10</v>
      </c>
      <c r="AE90" s="28">
        <v>10</v>
      </c>
      <c r="AF90" s="28">
        <v>10</v>
      </c>
      <c r="AG90" s="28">
        <v>10</v>
      </c>
    </row>
    <row r="91" spans="1:33" x14ac:dyDescent="0.3">
      <c r="A91" s="30"/>
      <c r="B91" t="s">
        <v>254</v>
      </c>
      <c r="C91" s="28">
        <v>1575.5341689115473</v>
      </c>
      <c r="D91" s="28">
        <v>2376.7824131594821</v>
      </c>
      <c r="E91" s="29">
        <v>671.81600594598012</v>
      </c>
      <c r="F91" s="28">
        <v>449.89858841247087</v>
      </c>
      <c r="G91" s="28">
        <v>503.4703819923854</v>
      </c>
      <c r="H91" s="28">
        <v>675.98086505761842</v>
      </c>
      <c r="I91" s="28">
        <v>828.00229468056239</v>
      </c>
      <c r="J91" s="28">
        <v>975.64127844882785</v>
      </c>
      <c r="K91" s="28">
        <v>1055.6093849432743</v>
      </c>
      <c r="L91" s="28">
        <v>357.05015126831279</v>
      </c>
      <c r="M91" s="28">
        <v>196.88270829615226</v>
      </c>
      <c r="N91" s="28">
        <v>165.51247298055034</v>
      </c>
      <c r="O91" s="28">
        <v>145.20500618916333</v>
      </c>
      <c r="P91" s="28">
        <v>128.434676197827</v>
      </c>
      <c r="Q91" s="28">
        <v>117.39617529231919</v>
      </c>
      <c r="R91" s="28">
        <v>106.44409117452312</v>
      </c>
      <c r="S91" s="28">
        <v>128.24584892968869</v>
      </c>
      <c r="T91" s="28">
        <v>113.47121453849047</v>
      </c>
      <c r="U91" s="28">
        <v>87.738814754311761</v>
      </c>
      <c r="V91" s="28">
        <v>59.068569020141126</v>
      </c>
      <c r="W91" s="28">
        <v>18.83546501570811</v>
      </c>
      <c r="X91" s="28">
        <v>33.488878477948674</v>
      </c>
      <c r="Y91" s="28">
        <v>27.701939694549878</v>
      </c>
      <c r="Z91" s="28">
        <v>-27.466133212433192</v>
      </c>
      <c r="AA91" s="28">
        <v>-15.923574098213749</v>
      </c>
      <c r="AB91" s="28">
        <v>2.0107750070066004</v>
      </c>
      <c r="AC91" s="28">
        <v>7.968464614983418</v>
      </c>
      <c r="AD91" s="28">
        <v>55.2307623436119</v>
      </c>
      <c r="AE91" s="28">
        <v>51.408450025647426</v>
      </c>
      <c r="AF91" s="28">
        <v>69.651920281038088</v>
      </c>
      <c r="AG91" s="28">
        <v>68.14169771946672</v>
      </c>
    </row>
    <row r="92" spans="1:33" x14ac:dyDescent="0.3">
      <c r="A92" s="30"/>
      <c r="B92" t="s">
        <v>255</v>
      </c>
      <c r="C92" s="28">
        <v>5060.6589645436898</v>
      </c>
      <c r="D92" s="28">
        <v>3799.7843484925129</v>
      </c>
      <c r="E92" s="29">
        <v>3520.6272751640336</v>
      </c>
      <c r="F92" s="28">
        <v>3432.9858963486067</v>
      </c>
      <c r="G92" s="28">
        <v>5629.5830486181258</v>
      </c>
      <c r="H92" s="28">
        <v>4477.1746085116665</v>
      </c>
      <c r="I92" s="28">
        <v>3926.9117050569525</v>
      </c>
      <c r="J92" s="28">
        <v>3761.2051339754003</v>
      </c>
      <c r="K92" s="28">
        <v>3523.5211832523009</v>
      </c>
      <c r="L92" s="28">
        <v>3777.6153168762662</v>
      </c>
      <c r="M92" s="28">
        <v>3405.1861722891463</v>
      </c>
      <c r="N92" s="28">
        <v>3312.7768096129962</v>
      </c>
      <c r="O92" s="28">
        <v>3248.0827609886701</v>
      </c>
      <c r="P92" s="28">
        <v>3199.1838362633289</v>
      </c>
      <c r="Q92" s="28">
        <v>3157.3982278052176</v>
      </c>
      <c r="R92" s="28">
        <v>3117.0013337402524</v>
      </c>
      <c r="S92" s="28">
        <v>3148.1506162488281</v>
      </c>
      <c r="T92" s="28">
        <v>3085.0609144954415</v>
      </c>
      <c r="U92" s="28">
        <v>2983.7494939019616</v>
      </c>
      <c r="V92" s="28">
        <v>2868.4273574729255</v>
      </c>
      <c r="W92" s="28">
        <v>2757.5504312486933</v>
      </c>
      <c r="X92" s="28">
        <v>2758.2540022104545</v>
      </c>
      <c r="Y92" s="28">
        <v>2690.259024732632</v>
      </c>
      <c r="Z92" s="28">
        <v>2508.5305975259948</v>
      </c>
      <c r="AA92" s="28">
        <v>2488.1625210965722</v>
      </c>
      <c r="AB92" s="28">
        <v>2500.849377275862</v>
      </c>
      <c r="AC92" s="28">
        <v>2495.647926066079</v>
      </c>
      <c r="AD92" s="28">
        <v>2575.4605429821845</v>
      </c>
      <c r="AE92" s="28">
        <v>2546.9385212129391</v>
      </c>
      <c r="AF92" s="28">
        <v>2563.038153059364</v>
      </c>
      <c r="AG92" s="28">
        <v>2545.959057461338</v>
      </c>
    </row>
    <row r="93" spans="1:33" x14ac:dyDescent="0.3">
      <c r="A93" t="s">
        <v>256</v>
      </c>
      <c r="B93" t="s">
        <v>247</v>
      </c>
      <c r="C93" s="28">
        <v>55.489250000000538</v>
      </c>
      <c r="D93" s="28">
        <v>50.499250000000757</v>
      </c>
      <c r="E93" s="29">
        <v>49.127999999990607</v>
      </c>
      <c r="F93" s="28">
        <v>49.127999999990607</v>
      </c>
      <c r="G93" s="28">
        <v>49.127999999990607</v>
      </c>
      <c r="H93" s="28">
        <v>49.127999999990607</v>
      </c>
      <c r="I93" s="28">
        <v>49.127999999990607</v>
      </c>
      <c r="J93" s="28">
        <v>49.127999999990607</v>
      </c>
      <c r="K93" s="28">
        <v>49.127999999990607</v>
      </c>
      <c r="L93" s="28">
        <v>49.127999999990607</v>
      </c>
      <c r="M93" s="28">
        <v>49.127999999990607</v>
      </c>
      <c r="N93" s="28">
        <v>49.127999999990607</v>
      </c>
      <c r="O93" s="28">
        <v>49.127999999990607</v>
      </c>
      <c r="P93" s="28">
        <v>49.127999999990607</v>
      </c>
      <c r="Q93" s="28">
        <v>49.127999999990607</v>
      </c>
      <c r="R93" s="28">
        <v>49.127999999990607</v>
      </c>
      <c r="S93" s="28">
        <v>49.127999999990607</v>
      </c>
      <c r="T93" s="28">
        <v>49.127999999990607</v>
      </c>
      <c r="U93" s="28">
        <v>49.127999999990607</v>
      </c>
      <c r="V93" s="28">
        <v>49.127999999990607</v>
      </c>
      <c r="W93" s="28">
        <v>49.127999999990607</v>
      </c>
      <c r="X93" s="28">
        <v>49.127999999990607</v>
      </c>
      <c r="Y93" s="28">
        <v>49.127999999990607</v>
      </c>
      <c r="Z93" s="28">
        <v>49.127999999990607</v>
      </c>
      <c r="AA93" s="28">
        <v>49.127999999990607</v>
      </c>
      <c r="AB93" s="28">
        <v>49.127999999990607</v>
      </c>
      <c r="AC93" s="28">
        <v>49.127999999990607</v>
      </c>
      <c r="AD93" s="28">
        <v>49.127999999990607</v>
      </c>
      <c r="AE93" s="28">
        <v>49.127999999990607</v>
      </c>
      <c r="AF93" s="28">
        <v>49.127999999990607</v>
      </c>
      <c r="AG93" s="28">
        <v>49.127999999990607</v>
      </c>
    </row>
    <row r="94" spans="1:33" x14ac:dyDescent="0.3">
      <c r="A94" s="30"/>
      <c r="B94" t="s">
        <v>257</v>
      </c>
      <c r="C94" s="28">
        <v>61.493674978642986</v>
      </c>
      <c r="D94" s="28">
        <v>62.344778345798005</v>
      </c>
      <c r="E94" s="29">
        <v>61.509252500000002</v>
      </c>
      <c r="F94" s="28">
        <v>61.509252500000002</v>
      </c>
      <c r="G94" s="28">
        <v>61.509252500000002</v>
      </c>
      <c r="H94" s="28">
        <v>61.509252500000002</v>
      </c>
      <c r="I94" s="28">
        <v>61.509252500000002</v>
      </c>
      <c r="J94" s="28">
        <v>61.509252500000002</v>
      </c>
      <c r="K94" s="28">
        <v>61.509252500000002</v>
      </c>
      <c r="L94" s="28">
        <v>61.509252500000002</v>
      </c>
      <c r="M94" s="28">
        <v>61.509252500000002</v>
      </c>
      <c r="N94" s="28">
        <v>61.509252500000002</v>
      </c>
      <c r="O94" s="28">
        <v>61.509252500000002</v>
      </c>
      <c r="P94" s="28">
        <v>61.509252500000002</v>
      </c>
      <c r="Q94" s="28">
        <v>61.509252500000002</v>
      </c>
      <c r="R94" s="28">
        <v>61.509252500000002</v>
      </c>
      <c r="S94" s="28">
        <v>61.509252500000002</v>
      </c>
      <c r="T94" s="28">
        <v>61.509252500000002</v>
      </c>
      <c r="U94" s="28">
        <v>61.509252500000002</v>
      </c>
      <c r="V94" s="28">
        <v>61.509252500000002</v>
      </c>
      <c r="W94" s="28">
        <v>61.509252500000002</v>
      </c>
      <c r="X94" s="28">
        <v>61.509252500000002</v>
      </c>
      <c r="Y94" s="28">
        <v>61.509252500000002</v>
      </c>
      <c r="Z94" s="28">
        <v>61.509252500000002</v>
      </c>
      <c r="AA94" s="28">
        <v>61.509252500000002</v>
      </c>
      <c r="AB94" s="28">
        <v>61.509252500000002</v>
      </c>
      <c r="AC94" s="28">
        <v>61.509252500000002</v>
      </c>
      <c r="AD94" s="28">
        <v>61.509252500000002</v>
      </c>
      <c r="AE94" s="28">
        <v>61.509252500000002</v>
      </c>
      <c r="AF94" s="28">
        <v>61.509252500000002</v>
      </c>
      <c r="AG94" s="28">
        <v>61.509252500000002</v>
      </c>
    </row>
    <row r="95" spans="1:33" x14ac:dyDescent="0.3">
      <c r="A95" s="30"/>
      <c r="B95" t="s">
        <v>258</v>
      </c>
      <c r="C95" s="28">
        <v>459.55249507923003</v>
      </c>
      <c r="D95" s="28">
        <v>483.16050719264098</v>
      </c>
      <c r="E95" s="29">
        <v>438.80561433795401</v>
      </c>
      <c r="F95" s="28">
        <v>438.80561433795401</v>
      </c>
      <c r="G95" s="28">
        <v>438.80561433795401</v>
      </c>
      <c r="H95" s="28">
        <v>438.80561433795401</v>
      </c>
      <c r="I95" s="28">
        <v>438.80561433795401</v>
      </c>
      <c r="J95" s="28">
        <v>438.80561433795401</v>
      </c>
      <c r="K95" s="28">
        <v>438.80561433795401</v>
      </c>
      <c r="L95" s="28">
        <v>438.80561433795401</v>
      </c>
      <c r="M95" s="28">
        <v>438.80561433795401</v>
      </c>
      <c r="N95" s="28">
        <v>438.80561433795401</v>
      </c>
      <c r="O95" s="28">
        <v>438.80561433795401</v>
      </c>
      <c r="P95" s="28">
        <v>438.80561433795401</v>
      </c>
      <c r="Q95" s="28">
        <v>438.80561433795401</v>
      </c>
      <c r="R95" s="28">
        <v>438.80561433795401</v>
      </c>
      <c r="S95" s="28">
        <v>438.80561433795401</v>
      </c>
      <c r="T95" s="28">
        <v>438.80561433795401</v>
      </c>
      <c r="U95" s="28">
        <v>438.80561433795401</v>
      </c>
      <c r="V95" s="28">
        <v>438.80561433795401</v>
      </c>
      <c r="W95" s="28">
        <v>438.80561433795401</v>
      </c>
      <c r="X95" s="28">
        <v>438.80561433795401</v>
      </c>
      <c r="Y95" s="28">
        <v>438.80561433795401</v>
      </c>
      <c r="Z95" s="28">
        <v>438.80561433795401</v>
      </c>
      <c r="AA95" s="28">
        <v>438.80561433795401</v>
      </c>
      <c r="AB95" s="28">
        <v>438.80561433795401</v>
      </c>
      <c r="AC95" s="28">
        <v>438.80561433795401</v>
      </c>
      <c r="AD95" s="28">
        <v>438.80561433795401</v>
      </c>
      <c r="AE95" s="28">
        <v>438.80561433795401</v>
      </c>
      <c r="AF95" s="28">
        <v>438.80561433795401</v>
      </c>
      <c r="AG95" s="28">
        <v>438.80561433795401</v>
      </c>
    </row>
    <row r="96" spans="1:33" x14ac:dyDescent="0.3">
      <c r="A96" s="30"/>
      <c r="B96" t="s">
        <v>259</v>
      </c>
      <c r="C96" s="28">
        <v>39.580750000000002</v>
      </c>
      <c r="D96" s="28">
        <v>43.119913735454404</v>
      </c>
      <c r="E96" s="29">
        <v>39.714678411818099</v>
      </c>
      <c r="F96" s="28">
        <v>39.714678411818099</v>
      </c>
      <c r="G96" s="28">
        <v>39.714678411818099</v>
      </c>
      <c r="H96" s="28">
        <v>39.714678411818099</v>
      </c>
      <c r="I96" s="28">
        <v>39.714678411818099</v>
      </c>
      <c r="J96" s="28">
        <v>39.714678411818099</v>
      </c>
      <c r="K96" s="28">
        <v>39.714678411818099</v>
      </c>
      <c r="L96" s="28">
        <v>39.714678411818099</v>
      </c>
      <c r="M96" s="28">
        <v>39.714678411818099</v>
      </c>
      <c r="N96" s="28">
        <v>39.714678411818099</v>
      </c>
      <c r="O96" s="28">
        <v>39.714678411818099</v>
      </c>
      <c r="P96" s="28">
        <v>39.714678411818099</v>
      </c>
      <c r="Q96" s="28">
        <v>39.714678411818099</v>
      </c>
      <c r="R96" s="28">
        <v>39.714678411818099</v>
      </c>
      <c r="S96" s="28">
        <v>39.714678411818099</v>
      </c>
      <c r="T96" s="28">
        <v>39.714678411818099</v>
      </c>
      <c r="U96" s="28">
        <v>39.714678411818099</v>
      </c>
      <c r="V96" s="28">
        <v>39.714678411818099</v>
      </c>
      <c r="W96" s="28">
        <v>39.714678411818099</v>
      </c>
      <c r="X96" s="28">
        <v>39.714678411818099</v>
      </c>
      <c r="Y96" s="28">
        <v>39.714678411818099</v>
      </c>
      <c r="Z96" s="28">
        <v>39.714678411818099</v>
      </c>
      <c r="AA96" s="28">
        <v>39.714678411818099</v>
      </c>
      <c r="AB96" s="28">
        <v>39.714678411818099</v>
      </c>
      <c r="AC96" s="28">
        <v>39.714678411818099</v>
      </c>
      <c r="AD96" s="28">
        <v>39.714678411818099</v>
      </c>
      <c r="AE96" s="28">
        <v>39.714678411818099</v>
      </c>
      <c r="AF96" s="28">
        <v>39.714678411818099</v>
      </c>
      <c r="AG96" s="28">
        <v>39.714678411818099</v>
      </c>
    </row>
    <row r="97" spans="1:34" x14ac:dyDescent="0.3">
      <c r="A97" s="30"/>
      <c r="B97" t="s">
        <v>253</v>
      </c>
      <c r="C97" s="28">
        <v>0.2399904368629997</v>
      </c>
      <c r="D97" s="28">
        <v>9.4181436863102874E-2</v>
      </c>
      <c r="E97" s="29">
        <v>0</v>
      </c>
      <c r="F97" s="28">
        <v>0</v>
      </c>
      <c r="G97" s="28">
        <v>0</v>
      </c>
      <c r="H97" s="28">
        <v>0</v>
      </c>
      <c r="I97" s="28">
        <v>0</v>
      </c>
      <c r="J97" s="28">
        <v>0</v>
      </c>
      <c r="K97" s="28">
        <v>0</v>
      </c>
      <c r="L97" s="28">
        <v>0</v>
      </c>
      <c r="M97" s="28">
        <v>0</v>
      </c>
      <c r="N97" s="28">
        <v>0</v>
      </c>
      <c r="O97" s="28">
        <v>0</v>
      </c>
      <c r="P97" s="28">
        <v>0</v>
      </c>
      <c r="Q97" s="28">
        <v>0</v>
      </c>
      <c r="R97" s="28">
        <v>0</v>
      </c>
      <c r="S97" s="28">
        <v>0</v>
      </c>
      <c r="T97" s="28">
        <v>0</v>
      </c>
      <c r="U97" s="28">
        <v>0</v>
      </c>
      <c r="V97" s="28">
        <v>0</v>
      </c>
      <c r="W97" s="28">
        <v>0</v>
      </c>
      <c r="X97" s="28">
        <v>0</v>
      </c>
      <c r="Y97" s="28">
        <v>0</v>
      </c>
      <c r="Z97" s="28">
        <v>0</v>
      </c>
      <c r="AA97" s="28">
        <v>0</v>
      </c>
      <c r="AB97" s="28">
        <v>0</v>
      </c>
      <c r="AC97" s="28">
        <v>0</v>
      </c>
      <c r="AD97" s="28">
        <v>0</v>
      </c>
      <c r="AE97" s="28">
        <v>0</v>
      </c>
      <c r="AF97" s="28">
        <v>0</v>
      </c>
      <c r="AG97" s="28">
        <v>0</v>
      </c>
    </row>
    <row r="98" spans="1:34" x14ac:dyDescent="0.3">
      <c r="A98" s="30"/>
      <c r="B98" t="s">
        <v>254</v>
      </c>
      <c r="C98" s="28">
        <v>583.36522471953981</v>
      </c>
      <c r="D98" s="28">
        <v>643.45934798421013</v>
      </c>
      <c r="E98" s="29">
        <v>582.10524072530097</v>
      </c>
      <c r="F98" s="28">
        <v>582.10524072530097</v>
      </c>
      <c r="G98" s="28">
        <v>582.10524072530097</v>
      </c>
      <c r="H98" s="28">
        <v>582.10524072530097</v>
      </c>
      <c r="I98" s="28">
        <v>225.72856733800523</v>
      </c>
      <c r="J98" s="28">
        <v>225.72856733800523</v>
      </c>
      <c r="K98" s="28">
        <v>225.72856733800523</v>
      </c>
      <c r="L98" s="28">
        <v>225.72856733800523</v>
      </c>
      <c r="M98" s="28">
        <v>225.72856733800523</v>
      </c>
      <c r="N98" s="28">
        <v>225.72856733800523</v>
      </c>
      <c r="O98" s="28">
        <v>225.72856733800523</v>
      </c>
      <c r="P98" s="28">
        <v>225.72856733800523</v>
      </c>
      <c r="Q98" s="28">
        <v>225.72856733800523</v>
      </c>
      <c r="R98" s="28">
        <v>225.72856733800523</v>
      </c>
      <c r="S98" s="28">
        <v>225.72856733800523</v>
      </c>
      <c r="T98" s="28">
        <v>225.72856733800523</v>
      </c>
      <c r="U98" s="28">
        <v>225.72856733800523</v>
      </c>
      <c r="V98" s="28">
        <v>225.72856733800523</v>
      </c>
      <c r="W98" s="28">
        <v>225.72856733800523</v>
      </c>
      <c r="X98" s="28">
        <v>225.72856733800523</v>
      </c>
      <c r="Y98" s="28">
        <v>225.72856733800523</v>
      </c>
      <c r="Z98" s="28">
        <v>225.72856733800523</v>
      </c>
      <c r="AA98" s="28">
        <v>225.72856733800523</v>
      </c>
      <c r="AB98" s="28">
        <v>225.72856733800523</v>
      </c>
      <c r="AC98" s="28">
        <v>225.72856733800523</v>
      </c>
      <c r="AD98" s="28">
        <v>225.72856733800523</v>
      </c>
      <c r="AE98" s="28">
        <v>225.72856733800523</v>
      </c>
      <c r="AF98" s="28">
        <v>225.72856733800523</v>
      </c>
      <c r="AG98" s="28">
        <v>225.72856733800523</v>
      </c>
    </row>
    <row r="99" spans="1:34" x14ac:dyDescent="0.3">
      <c r="A99" s="30"/>
      <c r="B99" t="s">
        <v>255</v>
      </c>
      <c r="C99" s="28">
        <v>872.88119945195012</v>
      </c>
      <c r="D99" s="28">
        <v>850.89328777811033</v>
      </c>
      <c r="E99" s="29">
        <v>789.87424647619991</v>
      </c>
      <c r="F99" s="28">
        <v>657.72983083446934</v>
      </c>
      <c r="G99" s="28">
        <v>556.1418773779327</v>
      </c>
      <c r="H99" s="28">
        <v>556.1418773779327</v>
      </c>
      <c r="I99" s="28">
        <v>556.1418773779327</v>
      </c>
      <c r="J99" s="28">
        <v>556.1418773779327</v>
      </c>
      <c r="K99" s="28">
        <v>556.1418773779327</v>
      </c>
      <c r="L99" s="28">
        <v>556.1418773779327</v>
      </c>
      <c r="M99" s="28">
        <v>556.1418773779327</v>
      </c>
      <c r="N99" s="28">
        <v>556.1418773779327</v>
      </c>
      <c r="O99" s="28">
        <v>556.1418773779327</v>
      </c>
      <c r="P99" s="28">
        <v>556.1418773779327</v>
      </c>
      <c r="Q99" s="28">
        <v>556.1418773779327</v>
      </c>
      <c r="R99" s="28">
        <v>556.1418773779327</v>
      </c>
      <c r="S99" s="28">
        <v>556.1418773779327</v>
      </c>
      <c r="T99" s="28">
        <v>556.1418773779327</v>
      </c>
      <c r="U99" s="28">
        <v>556.1418773779327</v>
      </c>
      <c r="V99" s="28">
        <v>556.1418773779327</v>
      </c>
      <c r="W99" s="28">
        <v>556.1418773779327</v>
      </c>
      <c r="X99" s="28">
        <v>556.1418773779327</v>
      </c>
      <c r="Y99" s="28">
        <v>556.1418773779327</v>
      </c>
      <c r="Z99" s="28">
        <v>556.1418773779327</v>
      </c>
      <c r="AA99" s="28">
        <v>556.1418773779327</v>
      </c>
      <c r="AB99" s="28">
        <v>556.1418773779327</v>
      </c>
      <c r="AC99" s="28">
        <v>556.1418773779327</v>
      </c>
      <c r="AD99" s="28">
        <v>556.1418773779327</v>
      </c>
      <c r="AE99" s="28">
        <v>556.1418773779327</v>
      </c>
      <c r="AF99" s="28">
        <v>556.1418773779327</v>
      </c>
      <c r="AG99" s="28">
        <v>556.1418773779327</v>
      </c>
    </row>
    <row r="100" spans="1:34" x14ac:dyDescent="0.3">
      <c r="A100" t="s">
        <v>260</v>
      </c>
      <c r="C100" s="28">
        <v>0</v>
      </c>
      <c r="D100" s="28">
        <v>0</v>
      </c>
      <c r="E100" s="29">
        <v>0</v>
      </c>
      <c r="F100" s="28">
        <v>66.20678776231216</v>
      </c>
      <c r="G100" s="28">
        <v>24.020919177681208</v>
      </c>
      <c r="H100" s="28">
        <v>9.2520178485283395</v>
      </c>
      <c r="I100" s="28">
        <v>-7.8296743182727369</v>
      </c>
      <c r="J100" s="28">
        <v>-21.712646721032797</v>
      </c>
      <c r="K100" s="28">
        <v>-50.458173455343058</v>
      </c>
      <c r="L100" s="28">
        <v>-766.31404833519628</v>
      </c>
      <c r="M100" s="28">
        <v>-913.01104353458504</v>
      </c>
      <c r="N100" s="28">
        <v>-974.85931906702899</v>
      </c>
      <c r="O100" s="28">
        <v>-1023.5994761122711</v>
      </c>
      <c r="P100" s="28">
        <v>-1084.3755124804447</v>
      </c>
      <c r="Q100" s="28">
        <v>-1100.4028119496215</v>
      </c>
      <c r="R100" s="28">
        <v>-1142.1126301661789</v>
      </c>
      <c r="S100" s="28">
        <v>-1146.5176884230532</v>
      </c>
      <c r="T100" s="28">
        <v>-1221.3187390847088</v>
      </c>
      <c r="U100" s="28">
        <v>-1348.537974761879</v>
      </c>
      <c r="V100" s="28">
        <v>-1500.4746265441281</v>
      </c>
      <c r="W100" s="28">
        <v>-1647.5546790837034</v>
      </c>
      <c r="X100" s="28">
        <v>-1714.6841383705323</v>
      </c>
      <c r="Y100" s="28">
        <v>-1902.8691790859448</v>
      </c>
      <c r="Z100" s="28">
        <v>-2256.397548205452</v>
      </c>
      <c r="AA100" s="28">
        <v>-2420.9255366075959</v>
      </c>
      <c r="AB100" s="28">
        <v>-2504.0463632780447</v>
      </c>
      <c r="AC100" s="28">
        <v>-2577.1312002078121</v>
      </c>
      <c r="AD100" s="28">
        <v>-2554.4482770828545</v>
      </c>
      <c r="AE100" s="28">
        <v>-2677.3954539191473</v>
      </c>
      <c r="AF100" s="28">
        <v>-2742.1510754046612</v>
      </c>
      <c r="AG100" s="28">
        <v>-2818.6183230952374</v>
      </c>
    </row>
    <row r="101" spans="1:34" x14ac:dyDescent="0.3">
      <c r="A101" s="30"/>
      <c r="C101" s="28">
        <v>35030.006763533987</v>
      </c>
      <c r="D101" s="28">
        <v>35533.646567066848</v>
      </c>
      <c r="E101" s="29">
        <v>37868.812980048948</v>
      </c>
      <c r="F101" s="28">
        <v>38313.872710790623</v>
      </c>
      <c r="G101" s="28">
        <v>37431.885473836075</v>
      </c>
      <c r="H101" s="28">
        <v>39153.390736864269</v>
      </c>
      <c r="I101" s="28">
        <v>40327.865711389219</v>
      </c>
      <c r="J101" s="28">
        <v>41183.054888065366</v>
      </c>
      <c r="K101" s="28">
        <v>42218.914175417885</v>
      </c>
      <c r="L101" s="28">
        <v>44185.020990943303</v>
      </c>
      <c r="M101" s="28">
        <v>44477.089500400529</v>
      </c>
      <c r="N101" s="28">
        <v>44658.988333484718</v>
      </c>
      <c r="O101" s="28">
        <v>44783.19018701704</v>
      </c>
      <c r="P101" s="28">
        <v>44844.903749124947</v>
      </c>
      <c r="Q101" s="28">
        <v>44907.15865050038</v>
      </c>
      <c r="R101" s="28">
        <v>44971.199416688738</v>
      </c>
      <c r="S101" s="28">
        <v>45039.62489498216</v>
      </c>
      <c r="T101" s="28">
        <v>45274.104158565322</v>
      </c>
      <c r="U101" s="28">
        <v>45703.741670157964</v>
      </c>
      <c r="V101" s="28">
        <v>46211.310572790579</v>
      </c>
      <c r="W101" s="28">
        <v>46455.562699431066</v>
      </c>
      <c r="X101" s="28">
        <v>46789.819078972403</v>
      </c>
      <c r="Y101" s="28">
        <v>47412.502092523566</v>
      </c>
      <c r="Z101" s="28">
        <v>48164.796030707228</v>
      </c>
      <c r="AA101" s="28">
        <v>48596.776352207016</v>
      </c>
      <c r="AB101" s="28">
        <v>48891.826461750061</v>
      </c>
      <c r="AC101" s="28">
        <v>49064.437992452287</v>
      </c>
      <c r="AD101" s="28">
        <v>49289.786498836111</v>
      </c>
      <c r="AE101" s="28">
        <v>49560.274499100291</v>
      </c>
      <c r="AF101" s="28">
        <v>49813.19922533819</v>
      </c>
      <c r="AG101" s="28">
        <v>49936.831662304176</v>
      </c>
      <c r="AH101" s="37"/>
    </row>
    <row r="102" spans="1:34" x14ac:dyDescent="0.3">
      <c r="A102" s="8" t="s">
        <v>261</v>
      </c>
      <c r="B102" s="8"/>
      <c r="C102" s="25"/>
      <c r="D102" s="26"/>
      <c r="E102" s="27"/>
      <c r="F102" s="38"/>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4" x14ac:dyDescent="0.3">
      <c r="A103" s="30"/>
      <c r="B103" t="s">
        <v>246</v>
      </c>
      <c r="C103" s="28">
        <v>5100.5</v>
      </c>
      <c r="D103" s="28">
        <v>5100.5</v>
      </c>
      <c r="E103" s="29">
        <v>5100.5</v>
      </c>
      <c r="F103" s="28">
        <v>5100.5</v>
      </c>
      <c r="G103" s="28">
        <v>5100.5</v>
      </c>
      <c r="H103" s="28">
        <v>5100.5</v>
      </c>
      <c r="I103" s="28">
        <v>5100.5</v>
      </c>
      <c r="J103" s="28">
        <v>5100.5</v>
      </c>
      <c r="K103" s="28">
        <v>5103.4497480535892</v>
      </c>
      <c r="L103" s="28">
        <v>5110.7649301829906</v>
      </c>
      <c r="M103" s="28">
        <v>5112.6903561674571</v>
      </c>
      <c r="N103" s="28">
        <v>5113.5814665101161</v>
      </c>
      <c r="O103" s="28">
        <v>5114.0431061310355</v>
      </c>
      <c r="P103" s="28">
        <v>5114.0435220232166</v>
      </c>
      <c r="Q103" s="28">
        <v>5114.0441233497149</v>
      </c>
      <c r="R103" s="28">
        <v>5114.0531121836475</v>
      </c>
      <c r="S103" s="28">
        <v>5114.0863154313702</v>
      </c>
      <c r="T103" s="28">
        <v>5115.1250797149387</v>
      </c>
      <c r="U103" s="28">
        <v>5117.0796402643164</v>
      </c>
      <c r="V103" s="28">
        <v>5119.2142883448214</v>
      </c>
      <c r="W103" s="28">
        <v>5120.0607219164112</v>
      </c>
      <c r="X103" s="28">
        <v>5121.2849564608396</v>
      </c>
      <c r="Y103" s="28">
        <v>5123.7360439091517</v>
      </c>
      <c r="Z103" s="28">
        <v>5126.7680846828371</v>
      </c>
      <c r="AA103" s="28">
        <v>5128.4291899989757</v>
      </c>
      <c r="AB103" s="28">
        <v>5129.4591649071799</v>
      </c>
      <c r="AC103" s="28">
        <v>5129.922017825028</v>
      </c>
      <c r="AD103" s="28">
        <v>5130.5925026208097</v>
      </c>
      <c r="AE103" s="28">
        <v>5131.425606463752</v>
      </c>
      <c r="AF103" s="28">
        <v>5132.1702292471673</v>
      </c>
      <c r="AG103" s="28">
        <v>5132.3832681275999</v>
      </c>
    </row>
    <row r="104" spans="1:34" x14ac:dyDescent="0.3">
      <c r="A104" s="30"/>
      <c r="B104" t="s">
        <v>247</v>
      </c>
      <c r="C104" s="28">
        <v>985.89007802829622</v>
      </c>
      <c r="D104" s="28">
        <v>1003.5989938108195</v>
      </c>
      <c r="E104" s="29">
        <v>1011.9387556241982</v>
      </c>
      <c r="F104" s="28">
        <v>977.13302147912361</v>
      </c>
      <c r="G104" s="28">
        <v>1045.3609258859876</v>
      </c>
      <c r="H104" s="28">
        <v>1202.6274652476195</v>
      </c>
      <c r="I104" s="28">
        <v>1312.7451085833395</v>
      </c>
      <c r="J104" s="28">
        <v>1312.7451085833395</v>
      </c>
      <c r="K104" s="28">
        <v>1317.6018747454059</v>
      </c>
      <c r="L104" s="28">
        <v>1330.8047750552093</v>
      </c>
      <c r="M104" s="28">
        <v>1334.4750228956771</v>
      </c>
      <c r="N104" s="28">
        <v>1336.1655563285208</v>
      </c>
      <c r="O104" s="28">
        <v>1336.9376046960899</v>
      </c>
      <c r="P104" s="28">
        <v>1336.938288565505</v>
      </c>
      <c r="Q104" s="28">
        <v>1336.9392538394288</v>
      </c>
      <c r="R104" s="28">
        <v>1336.9533352812573</v>
      </c>
      <c r="S104" s="28">
        <v>1337.004069685109</v>
      </c>
      <c r="T104" s="28">
        <v>1338.5478064729916</v>
      </c>
      <c r="U104" s="28">
        <v>1341.7503053707248</v>
      </c>
      <c r="V104" s="28">
        <v>1345.6713949024786</v>
      </c>
      <c r="W104" s="28">
        <v>1347.2726383983418</v>
      </c>
      <c r="X104" s="28">
        <v>1349.585009198941</v>
      </c>
      <c r="Y104" s="28">
        <v>1354.2307559321064</v>
      </c>
      <c r="Z104" s="28">
        <v>1360.1581245533635</v>
      </c>
      <c r="AA104" s="28">
        <v>1363.5372634036007</v>
      </c>
      <c r="AB104" s="28">
        <v>1365.6491100709179</v>
      </c>
      <c r="AC104" s="28">
        <v>1366.5948802088901</v>
      </c>
      <c r="AD104" s="28">
        <v>1367.9479964035847</v>
      </c>
      <c r="AE104" s="28">
        <v>1369.6100843647864</v>
      </c>
      <c r="AF104" s="28">
        <v>1371.0872182164435</v>
      </c>
      <c r="AG104" s="28">
        <v>1371.5061296074136</v>
      </c>
    </row>
    <row r="105" spans="1:34" x14ac:dyDescent="0.3">
      <c r="A105" s="30"/>
      <c r="B105" t="s">
        <v>248</v>
      </c>
      <c r="C105" s="28">
        <v>650.87069244975157</v>
      </c>
      <c r="D105" s="28">
        <v>746.14734082280154</v>
      </c>
      <c r="E105" s="29">
        <v>809.05117553261266</v>
      </c>
      <c r="F105" s="28">
        <v>911.53631668559319</v>
      </c>
      <c r="G105" s="28">
        <v>1102.3887447651257</v>
      </c>
      <c r="H105" s="28">
        <v>1139.0159336511995</v>
      </c>
      <c r="I105" s="28">
        <v>1170.2088950931343</v>
      </c>
      <c r="J105" s="28">
        <v>1288.742148572486</v>
      </c>
      <c r="K105" s="28">
        <v>1319.0826712631847</v>
      </c>
      <c r="L105" s="28">
        <v>1445.0956620037687</v>
      </c>
      <c r="M105" s="28">
        <v>1487.9061178649142</v>
      </c>
      <c r="N105" s="28">
        <v>1512.2148773280503</v>
      </c>
      <c r="O105" s="28">
        <v>1527.8254626799219</v>
      </c>
      <c r="P105" s="28">
        <v>1527.8396365097462</v>
      </c>
      <c r="Q105" s="28">
        <v>1527.8605483819292</v>
      </c>
      <c r="R105" s="28">
        <v>1528.1801389989334</v>
      </c>
      <c r="S105" s="28">
        <v>1529.3883937006296</v>
      </c>
      <c r="T105" s="28">
        <v>1568.1748742454661</v>
      </c>
      <c r="U105" s="28">
        <v>1648.8789943106094</v>
      </c>
      <c r="V105" s="28">
        <v>1743.075987463423</v>
      </c>
      <c r="W105" s="28">
        <v>1779.3099200903512</v>
      </c>
      <c r="X105" s="28">
        <v>1831.9184578500569</v>
      </c>
      <c r="Y105" s="28">
        <v>1937.0883493878748</v>
      </c>
      <c r="Z105" s="28">
        <v>2063.3105927462134</v>
      </c>
      <c r="AA105" s="28">
        <v>2129.6882871280723</v>
      </c>
      <c r="AB105" s="28">
        <v>2170.6164408040245</v>
      </c>
      <c r="AC105" s="28">
        <v>2189.1467603486435</v>
      </c>
      <c r="AD105" s="28">
        <v>2216.4631787063072</v>
      </c>
      <c r="AE105" s="28">
        <v>2250.9548010477274</v>
      </c>
      <c r="AF105" s="28">
        <v>2282.0891354592131</v>
      </c>
      <c r="AG105" s="28">
        <v>2291.1127358609951</v>
      </c>
    </row>
    <row r="106" spans="1:34" x14ac:dyDescent="0.3">
      <c r="A106" s="30"/>
      <c r="B106" t="s">
        <v>249</v>
      </c>
      <c r="C106" s="28">
        <v>0</v>
      </c>
      <c r="D106" s="28">
        <v>0</v>
      </c>
      <c r="E106" s="29">
        <v>0</v>
      </c>
      <c r="F106" s="28">
        <v>0</v>
      </c>
      <c r="G106" s="28">
        <v>0</v>
      </c>
      <c r="H106" s="28">
        <v>0</v>
      </c>
      <c r="I106" s="28">
        <v>0</v>
      </c>
      <c r="J106" s="28">
        <v>0</v>
      </c>
      <c r="K106" s="28">
        <v>0</v>
      </c>
      <c r="L106" s="28">
        <v>0</v>
      </c>
      <c r="M106" s="28">
        <v>0</v>
      </c>
      <c r="N106" s="28">
        <v>0</v>
      </c>
      <c r="O106" s="28">
        <v>0</v>
      </c>
      <c r="P106" s="28">
        <v>0</v>
      </c>
      <c r="Q106" s="28">
        <v>0</v>
      </c>
      <c r="R106" s="28">
        <v>0</v>
      </c>
      <c r="S106" s="28">
        <v>0</v>
      </c>
      <c r="T106" s="28">
        <v>0</v>
      </c>
      <c r="U106" s="28">
        <v>0</v>
      </c>
      <c r="V106" s="28">
        <v>0</v>
      </c>
      <c r="W106" s="28">
        <v>0</v>
      </c>
      <c r="X106" s="28">
        <v>0</v>
      </c>
      <c r="Y106" s="28">
        <v>0</v>
      </c>
      <c r="Z106" s="28">
        <v>0</v>
      </c>
      <c r="AA106" s="28">
        <v>0</v>
      </c>
      <c r="AB106" s="28">
        <v>0</v>
      </c>
      <c r="AC106" s="28">
        <v>0</v>
      </c>
      <c r="AD106" s="28">
        <v>0</v>
      </c>
      <c r="AE106" s="28">
        <v>0</v>
      </c>
      <c r="AF106" s="28">
        <v>0</v>
      </c>
      <c r="AG106" s="28">
        <v>0</v>
      </c>
    </row>
    <row r="107" spans="1:34" x14ac:dyDescent="0.3">
      <c r="A107" s="30"/>
      <c r="B107" t="s">
        <v>250</v>
      </c>
      <c r="C107" s="28">
        <v>129.85463904123424</v>
      </c>
      <c r="D107" s="28">
        <v>169.55571465312741</v>
      </c>
      <c r="E107" s="29">
        <v>229.35553434048271</v>
      </c>
      <c r="F107" s="28">
        <v>298.75769483470077</v>
      </c>
      <c r="G107" s="28">
        <v>347.44697754600179</v>
      </c>
      <c r="H107" s="28">
        <v>395.34133214636728</v>
      </c>
      <c r="I107" s="28">
        <v>442.45755733034264</v>
      </c>
      <c r="J107" s="28">
        <v>490.04942781512824</v>
      </c>
      <c r="K107" s="28">
        <v>538.11108988080241</v>
      </c>
      <c r="L107" s="28">
        <v>586.62982739685299</v>
      </c>
      <c r="M107" s="28">
        <v>635.56467311578842</v>
      </c>
      <c r="N107" s="28">
        <v>684.95194033499934</v>
      </c>
      <c r="O107" s="28">
        <v>734.77772466332237</v>
      </c>
      <c r="P107" s="28">
        <v>785.01657126863506</v>
      </c>
      <c r="Q107" s="28">
        <v>835.67271136790282</v>
      </c>
      <c r="R107" s="28">
        <v>886.74640542980171</v>
      </c>
      <c r="S107" s="28">
        <v>938.24422035405053</v>
      </c>
      <c r="T107" s="28">
        <v>990.16245811674594</v>
      </c>
      <c r="U107" s="28">
        <v>1042.4882479325972</v>
      </c>
      <c r="V107" s="28">
        <v>1095.215668465059</v>
      </c>
      <c r="W107" s="28">
        <v>1148.3279560978658</v>
      </c>
      <c r="X107" s="28">
        <v>1201.8223625646833</v>
      </c>
      <c r="Y107" s="28">
        <v>1255.7115040548363</v>
      </c>
      <c r="Z107" s="28">
        <v>1309.9976690927695</v>
      </c>
      <c r="AA107" s="28">
        <v>1364.6818111376992</v>
      </c>
      <c r="AB107" s="28">
        <v>1419.7504457406367</v>
      </c>
      <c r="AC107" s="28">
        <v>1475.2023066671472</v>
      </c>
      <c r="AD107" s="28">
        <v>1531.02702150343</v>
      </c>
      <c r="AE107" s="28">
        <v>1587.2223258402435</v>
      </c>
      <c r="AF107" s="28">
        <v>1643.78230930263</v>
      </c>
      <c r="AG107" s="28">
        <v>1700.6948466119563</v>
      </c>
    </row>
    <row r="108" spans="1:34" x14ac:dyDescent="0.3">
      <c r="A108" s="30"/>
      <c r="B108" t="s">
        <v>251</v>
      </c>
      <c r="C108" s="28">
        <v>0</v>
      </c>
      <c r="D108" s="28">
        <v>0</v>
      </c>
      <c r="E108" s="29">
        <v>0</v>
      </c>
      <c r="F108" s="28">
        <v>0</v>
      </c>
      <c r="G108" s="28">
        <v>63.34503396935142</v>
      </c>
      <c r="H108" s="28">
        <v>230.78695989831027</v>
      </c>
      <c r="I108" s="28">
        <v>309.79387468118586</v>
      </c>
      <c r="J108" s="28">
        <v>527.20063348930694</v>
      </c>
      <c r="K108" s="28">
        <v>993.74837087614094</v>
      </c>
      <c r="L108" s="28">
        <v>1412.622423551079</v>
      </c>
      <c r="M108" s="28">
        <v>1437.5277494432225</v>
      </c>
      <c r="N108" s="28">
        <v>1448.0336611021355</v>
      </c>
      <c r="O108" s="28">
        <v>1448.0336611021355</v>
      </c>
      <c r="P108" s="28">
        <v>1448.0344256599531</v>
      </c>
      <c r="Q108" s="28">
        <v>1448.0366045350615</v>
      </c>
      <c r="R108" s="28">
        <v>1448.0856812839611</v>
      </c>
      <c r="S108" s="28">
        <v>1448.3299938528417</v>
      </c>
      <c r="T108" s="28">
        <v>1458.3544399138602</v>
      </c>
      <c r="U108" s="28">
        <v>1485.5909018817576</v>
      </c>
      <c r="V108" s="28">
        <v>1526.2825193383933</v>
      </c>
      <c r="W108" s="28">
        <v>1546.4206557677619</v>
      </c>
      <c r="X108" s="28">
        <v>1580.6402012532003</v>
      </c>
      <c r="Y108" s="28">
        <v>1660.1010805992</v>
      </c>
      <c r="Z108" s="28">
        <v>1763.7426221849344</v>
      </c>
      <c r="AA108" s="28">
        <v>1819.329516053439</v>
      </c>
      <c r="AB108" s="28">
        <v>1854.8817515322917</v>
      </c>
      <c r="AC108" s="28">
        <v>1871.931126816444</v>
      </c>
      <c r="AD108" s="28">
        <v>1898.823672314111</v>
      </c>
      <c r="AE108" s="28">
        <v>1935.0157382922241</v>
      </c>
      <c r="AF108" s="28">
        <v>1968.7248828953193</v>
      </c>
      <c r="AG108" s="28">
        <v>1978.8861071410008</v>
      </c>
    </row>
    <row r="109" spans="1:34" x14ac:dyDescent="0.3">
      <c r="A109" s="30"/>
      <c r="B109" t="s">
        <v>252</v>
      </c>
      <c r="C109" s="28">
        <v>28.168845634671221</v>
      </c>
      <c r="D109" s="28">
        <v>27.255816397753435</v>
      </c>
      <c r="E109" s="29">
        <v>27.379198723678247</v>
      </c>
      <c r="F109" s="28">
        <v>24.546155702678487</v>
      </c>
      <c r="G109" s="28">
        <v>24.546155702678487</v>
      </c>
      <c r="H109" s="28">
        <v>24.546155702678487</v>
      </c>
      <c r="I109" s="28">
        <v>24.546155702678487</v>
      </c>
      <c r="J109" s="28">
        <v>24.546155702678487</v>
      </c>
      <c r="K109" s="28">
        <v>24.546155702678487</v>
      </c>
      <c r="L109" s="28">
        <v>103.85110274527501</v>
      </c>
      <c r="M109" s="28">
        <v>183.15604978787152</v>
      </c>
      <c r="N109" s="28">
        <v>262.46099683046805</v>
      </c>
      <c r="O109" s="28">
        <v>341.76594387306454</v>
      </c>
      <c r="P109" s="28">
        <v>421.0708909156611</v>
      </c>
      <c r="Q109" s="28">
        <v>500.37583795825765</v>
      </c>
      <c r="R109" s="28">
        <v>579.68078500085426</v>
      </c>
      <c r="S109" s="28">
        <v>658.98573204345075</v>
      </c>
      <c r="T109" s="28">
        <v>738.29067908604725</v>
      </c>
      <c r="U109" s="28">
        <v>817.59562612864374</v>
      </c>
      <c r="V109" s="28">
        <v>896.90057317124024</v>
      </c>
      <c r="W109" s="28">
        <v>976.20552021383685</v>
      </c>
      <c r="X109" s="28">
        <v>1055.5104672564335</v>
      </c>
      <c r="Y109" s="28">
        <v>1134.81541429903</v>
      </c>
      <c r="Z109" s="28">
        <v>1214.1203613416262</v>
      </c>
      <c r="AA109" s="28">
        <v>1293.4253083842227</v>
      </c>
      <c r="AB109" s="28">
        <v>1372.730255426819</v>
      </c>
      <c r="AC109" s="28">
        <v>1452.0352024694155</v>
      </c>
      <c r="AD109" s="28">
        <v>1531.3401495120117</v>
      </c>
      <c r="AE109" s="28">
        <v>1610.6450965546087</v>
      </c>
      <c r="AF109" s="28">
        <v>1689.9500435972052</v>
      </c>
      <c r="AG109" s="28">
        <v>1769.2549906398015</v>
      </c>
    </row>
    <row r="110" spans="1:34" x14ac:dyDescent="0.3">
      <c r="A110" s="30"/>
      <c r="B110" t="s">
        <v>262</v>
      </c>
      <c r="C110" s="28">
        <v>780</v>
      </c>
      <c r="D110" s="28">
        <v>780</v>
      </c>
      <c r="E110" s="29">
        <v>780</v>
      </c>
      <c r="F110" s="28">
        <v>780</v>
      </c>
      <c r="G110" s="28">
        <v>780</v>
      </c>
      <c r="H110" s="28">
        <v>400</v>
      </c>
      <c r="I110" s="28">
        <v>400</v>
      </c>
      <c r="J110" s="28">
        <v>400</v>
      </c>
      <c r="K110" s="28">
        <v>400</v>
      </c>
      <c r="L110" s="28">
        <v>400</v>
      </c>
      <c r="M110" s="28">
        <v>400</v>
      </c>
      <c r="N110" s="28">
        <v>400</v>
      </c>
      <c r="O110" s="28">
        <v>400</v>
      </c>
      <c r="P110" s="28">
        <v>400</v>
      </c>
      <c r="Q110" s="28">
        <v>400</v>
      </c>
      <c r="R110" s="28">
        <v>400</v>
      </c>
      <c r="S110" s="28">
        <v>400</v>
      </c>
      <c r="T110" s="28">
        <v>400</v>
      </c>
      <c r="U110" s="28">
        <v>400</v>
      </c>
      <c r="V110" s="28">
        <v>400</v>
      </c>
      <c r="W110" s="28">
        <v>400</v>
      </c>
      <c r="X110" s="28">
        <v>400</v>
      </c>
      <c r="Y110" s="28">
        <v>400</v>
      </c>
      <c r="Z110" s="28">
        <v>400</v>
      </c>
      <c r="AA110" s="28">
        <v>400</v>
      </c>
      <c r="AB110" s="28">
        <v>400</v>
      </c>
      <c r="AC110" s="28">
        <v>400</v>
      </c>
      <c r="AD110" s="28">
        <v>400</v>
      </c>
      <c r="AE110" s="28">
        <v>400</v>
      </c>
      <c r="AF110" s="28">
        <v>400</v>
      </c>
      <c r="AG110" s="28">
        <v>400</v>
      </c>
    </row>
    <row r="111" spans="1:34" x14ac:dyDescent="0.3">
      <c r="A111" s="30"/>
      <c r="B111" t="s">
        <v>263</v>
      </c>
      <c r="C111" s="28">
        <v>750</v>
      </c>
      <c r="D111" s="28">
        <v>750</v>
      </c>
      <c r="E111" s="29">
        <v>750</v>
      </c>
      <c r="F111" s="28">
        <v>750</v>
      </c>
      <c r="G111" s="28">
        <v>750</v>
      </c>
      <c r="H111" s="28">
        <v>750</v>
      </c>
      <c r="I111" s="28">
        <v>750</v>
      </c>
      <c r="J111" s="28">
        <v>750</v>
      </c>
      <c r="K111" s="28">
        <v>750</v>
      </c>
      <c r="L111" s="28">
        <v>750</v>
      </c>
      <c r="M111" s="28">
        <v>750</v>
      </c>
      <c r="N111" s="28">
        <v>750</v>
      </c>
      <c r="O111" s="28">
        <v>750</v>
      </c>
      <c r="P111" s="28">
        <v>750</v>
      </c>
      <c r="Q111" s="28">
        <v>750</v>
      </c>
      <c r="R111" s="28">
        <v>750</v>
      </c>
      <c r="S111" s="28">
        <v>750</v>
      </c>
      <c r="T111" s="28">
        <v>750</v>
      </c>
      <c r="U111" s="28">
        <v>750</v>
      </c>
      <c r="V111" s="28">
        <v>750</v>
      </c>
      <c r="W111" s="28">
        <v>750</v>
      </c>
      <c r="X111" s="28">
        <v>750</v>
      </c>
      <c r="Y111" s="28">
        <v>750</v>
      </c>
      <c r="Z111" s="28">
        <v>750</v>
      </c>
      <c r="AA111" s="28">
        <v>750</v>
      </c>
      <c r="AB111" s="28">
        <v>750</v>
      </c>
      <c r="AC111" s="28">
        <v>750</v>
      </c>
      <c r="AD111" s="28">
        <v>750</v>
      </c>
      <c r="AE111" s="28">
        <v>750</v>
      </c>
      <c r="AF111" s="28">
        <v>750</v>
      </c>
      <c r="AG111" s="28">
        <v>750</v>
      </c>
    </row>
    <row r="112" spans="1:34" x14ac:dyDescent="0.3">
      <c r="A112" s="30"/>
      <c r="B112" t="s">
        <v>264</v>
      </c>
      <c r="C112" s="28">
        <v>605</v>
      </c>
      <c r="D112" s="28">
        <v>605</v>
      </c>
      <c r="E112" s="29">
        <v>605</v>
      </c>
      <c r="F112" s="28">
        <v>605</v>
      </c>
      <c r="G112" s="28">
        <v>605</v>
      </c>
      <c r="H112" s="28">
        <v>605</v>
      </c>
      <c r="I112" s="28">
        <v>605</v>
      </c>
      <c r="J112" s="28">
        <v>605</v>
      </c>
      <c r="K112" s="28">
        <v>605</v>
      </c>
      <c r="L112" s="28">
        <v>605</v>
      </c>
      <c r="M112" s="28">
        <v>605</v>
      </c>
      <c r="N112" s="28">
        <v>605</v>
      </c>
      <c r="O112" s="28">
        <v>605</v>
      </c>
      <c r="P112" s="28">
        <v>605</v>
      </c>
      <c r="Q112" s="28">
        <v>605</v>
      </c>
      <c r="R112" s="28">
        <v>605</v>
      </c>
      <c r="S112" s="28">
        <v>605</v>
      </c>
      <c r="T112" s="28">
        <v>605</v>
      </c>
      <c r="U112" s="28">
        <v>605</v>
      </c>
      <c r="V112" s="28">
        <v>605</v>
      </c>
      <c r="W112" s="28">
        <v>605</v>
      </c>
      <c r="X112" s="28">
        <v>605</v>
      </c>
      <c r="Y112" s="28">
        <v>605</v>
      </c>
      <c r="Z112" s="28">
        <v>605</v>
      </c>
      <c r="AA112" s="28">
        <v>605</v>
      </c>
      <c r="AB112" s="28">
        <v>605</v>
      </c>
      <c r="AC112" s="28">
        <v>605</v>
      </c>
      <c r="AD112" s="28">
        <v>605</v>
      </c>
      <c r="AE112" s="28">
        <v>605</v>
      </c>
      <c r="AF112" s="28">
        <v>605</v>
      </c>
      <c r="AG112" s="28">
        <v>605</v>
      </c>
    </row>
    <row r="113" spans="1:34" x14ac:dyDescent="0.3">
      <c r="A113" s="30"/>
      <c r="B113" t="s">
        <v>265</v>
      </c>
      <c r="C113" s="28">
        <v>6895.2842551539534</v>
      </c>
      <c r="D113" s="28">
        <v>7047.0578656845018</v>
      </c>
      <c r="E113" s="29">
        <v>7178.2246642209711</v>
      </c>
      <c r="F113" s="28">
        <v>7312.4731887020953</v>
      </c>
      <c r="G113" s="28">
        <v>7683.5878378691459</v>
      </c>
      <c r="H113" s="28">
        <v>8092.8178466461759</v>
      </c>
      <c r="I113" s="28">
        <v>8360.2515913906809</v>
      </c>
      <c r="J113" s="28">
        <v>8743.7834741629413</v>
      </c>
      <c r="K113" s="28">
        <v>9296.5399105218021</v>
      </c>
      <c r="L113" s="28">
        <v>9989.768720935177</v>
      </c>
      <c r="M113" s="28">
        <v>10191.319969274931</v>
      </c>
      <c r="N113" s="28">
        <v>10357.408498434292</v>
      </c>
      <c r="O113" s="28">
        <v>10503.383503145569</v>
      </c>
      <c r="P113" s="28">
        <v>10632.943334942718</v>
      </c>
      <c r="Q113" s="28">
        <v>10762.929079432295</v>
      </c>
      <c r="R113" s="28">
        <v>10893.699458178455</v>
      </c>
      <c r="S113" s="28">
        <v>11026.038725067452</v>
      </c>
      <c r="T113" s="28">
        <v>11208.65533755005</v>
      </c>
      <c r="U113" s="28">
        <v>11453.383715888649</v>
      </c>
      <c r="V113" s="28">
        <v>11726.360431685416</v>
      </c>
      <c r="W113" s="28">
        <v>11917.597412484569</v>
      </c>
      <c r="X113" s="28">
        <v>12140.761454584155</v>
      </c>
      <c r="Y113" s="28">
        <v>12465.683148182199</v>
      </c>
      <c r="Z113" s="28">
        <v>12838.097454601742</v>
      </c>
      <c r="AA113" s="28">
        <v>13099.091376106011</v>
      </c>
      <c r="AB113" s="28">
        <v>13313.087168481869</v>
      </c>
      <c r="AC113" s="28">
        <v>13484.832294335569</v>
      </c>
      <c r="AD113" s="28">
        <v>13676.194521060255</v>
      </c>
      <c r="AE113" s="28">
        <v>13884.873652563341</v>
      </c>
      <c r="AF113" s="28">
        <v>14087.803818717979</v>
      </c>
      <c r="AG113" s="28">
        <v>14243.838077988767</v>
      </c>
      <c r="AH113" s="37"/>
    </row>
    <row r="114" spans="1:34" x14ac:dyDescent="0.3">
      <c r="A114" s="30"/>
      <c r="B114" t="s">
        <v>266</v>
      </c>
      <c r="C114" s="28">
        <v>2135</v>
      </c>
      <c r="D114" s="28">
        <v>2135</v>
      </c>
      <c r="E114" s="29">
        <v>2135</v>
      </c>
      <c r="F114" s="28">
        <v>2135</v>
      </c>
      <c r="G114" s="28">
        <v>2135</v>
      </c>
      <c r="H114" s="28">
        <v>1755</v>
      </c>
      <c r="I114" s="28">
        <v>1755</v>
      </c>
      <c r="J114" s="28">
        <v>1755</v>
      </c>
      <c r="K114" s="28">
        <v>1755</v>
      </c>
      <c r="L114" s="28">
        <v>1755</v>
      </c>
      <c r="M114" s="28">
        <v>1755</v>
      </c>
      <c r="N114" s="28">
        <v>1755</v>
      </c>
      <c r="O114" s="28">
        <v>1755</v>
      </c>
      <c r="P114" s="28">
        <v>1755</v>
      </c>
      <c r="Q114" s="28">
        <v>1755</v>
      </c>
      <c r="R114" s="28">
        <v>1755</v>
      </c>
      <c r="S114" s="28">
        <v>1755</v>
      </c>
      <c r="T114" s="28">
        <v>1755</v>
      </c>
      <c r="U114" s="28">
        <v>1755</v>
      </c>
      <c r="V114" s="28">
        <v>1755</v>
      </c>
      <c r="W114" s="28">
        <v>1755</v>
      </c>
      <c r="X114" s="28">
        <v>1755</v>
      </c>
      <c r="Y114" s="28">
        <v>1755</v>
      </c>
      <c r="Z114" s="28">
        <v>1755</v>
      </c>
      <c r="AA114" s="28">
        <v>1755</v>
      </c>
      <c r="AB114" s="28">
        <v>1755</v>
      </c>
      <c r="AC114" s="28">
        <v>1755</v>
      </c>
      <c r="AD114" s="28">
        <v>1755</v>
      </c>
      <c r="AE114" s="28">
        <v>1755</v>
      </c>
      <c r="AF114" s="28">
        <v>1755</v>
      </c>
      <c r="AG114" s="28">
        <v>1755</v>
      </c>
    </row>
    <row r="115" spans="1:34" x14ac:dyDescent="0.3">
      <c r="A115" s="30" t="s">
        <v>123</v>
      </c>
      <c r="C115" s="28">
        <v>9030.2842551539543</v>
      </c>
      <c r="D115" s="28">
        <v>9182.0578656845028</v>
      </c>
      <c r="E115" s="29">
        <v>9313.224664220972</v>
      </c>
      <c r="F115" s="28">
        <v>9447.4731887020953</v>
      </c>
      <c r="G115" s="28">
        <v>9818.587837869145</v>
      </c>
      <c r="H115" s="28">
        <v>9847.8178466461759</v>
      </c>
      <c r="I115" s="28">
        <v>10115.251591390681</v>
      </c>
      <c r="J115" s="28">
        <v>10498.783474162941</v>
      </c>
      <c r="K115" s="28">
        <v>11051.539910521802</v>
      </c>
      <c r="L115" s="28">
        <v>11744.768720935177</v>
      </c>
      <c r="M115" s="28">
        <v>11946.319969274931</v>
      </c>
      <c r="N115" s="28">
        <v>12112.408498434292</v>
      </c>
      <c r="O115" s="28">
        <v>12258.383503145569</v>
      </c>
      <c r="P115" s="28">
        <v>12387.943334942718</v>
      </c>
      <c r="Q115" s="28">
        <v>12517.929079432295</v>
      </c>
      <c r="R115" s="28">
        <v>12648.699458178455</v>
      </c>
      <c r="S115" s="28">
        <v>12781.038725067452</v>
      </c>
      <c r="T115" s="28">
        <v>12963.65533755005</v>
      </c>
      <c r="U115" s="28">
        <v>13208.383715888649</v>
      </c>
      <c r="V115" s="28">
        <v>13481.360431685416</v>
      </c>
      <c r="W115" s="28">
        <v>13672.597412484569</v>
      </c>
      <c r="X115" s="28">
        <v>13895.761454584155</v>
      </c>
      <c r="Y115" s="28">
        <v>14220.683148182199</v>
      </c>
      <c r="Z115" s="28">
        <v>14593.097454601742</v>
      </c>
      <c r="AA115" s="28">
        <v>14854.091376106011</v>
      </c>
      <c r="AB115" s="28">
        <v>15068.087168481869</v>
      </c>
      <c r="AC115" s="28">
        <v>15239.832294335569</v>
      </c>
      <c r="AD115" s="28">
        <v>15431.194521060255</v>
      </c>
      <c r="AE115" s="28">
        <v>15639.873652563341</v>
      </c>
      <c r="AF115" s="28">
        <v>15842.803818717979</v>
      </c>
      <c r="AG115" s="28">
        <v>15998.838077988767</v>
      </c>
    </row>
    <row r="116" spans="1:34" x14ac:dyDescent="0.3">
      <c r="A116" s="30"/>
      <c r="B116" s="39" t="s">
        <v>243</v>
      </c>
      <c r="C116" s="40">
        <v>0</v>
      </c>
      <c r="D116" s="40">
        <v>0</v>
      </c>
      <c r="E116" s="41">
        <v>0</v>
      </c>
      <c r="F116" s="40">
        <v>0</v>
      </c>
      <c r="G116" s="42">
        <v>0</v>
      </c>
      <c r="H116" s="42">
        <v>5.3260275982023542E-2</v>
      </c>
      <c r="I116" s="42">
        <v>8.8066118042738673E-2</v>
      </c>
      <c r="J116" s="42">
        <v>0.13798184632816213</v>
      </c>
      <c r="K116" s="42">
        <v>0.2099217327487426</v>
      </c>
      <c r="L116" s="42">
        <v>0.30014375207632082</v>
      </c>
      <c r="M116" s="43">
        <v>0.32637514977654547</v>
      </c>
      <c r="N116" s="40">
        <v>0</v>
      </c>
      <c r="O116" s="40">
        <v>0</v>
      </c>
      <c r="P116" s="40">
        <v>0</v>
      </c>
      <c r="Q116" s="40">
        <v>0</v>
      </c>
      <c r="R116" s="40">
        <v>0</v>
      </c>
      <c r="S116" s="40">
        <v>0</v>
      </c>
      <c r="T116" s="40">
        <v>0</v>
      </c>
      <c r="U116" s="40">
        <v>0</v>
      </c>
      <c r="V116" s="40">
        <v>0</v>
      </c>
      <c r="W116" s="40">
        <v>0</v>
      </c>
      <c r="X116" s="40">
        <v>0</v>
      </c>
      <c r="Y116" s="40">
        <v>0</v>
      </c>
      <c r="Z116" s="40">
        <v>0</v>
      </c>
      <c r="AA116" s="40">
        <v>0</v>
      </c>
      <c r="AB116" s="40">
        <v>0</v>
      </c>
      <c r="AC116" s="40">
        <v>0</v>
      </c>
      <c r="AD116" s="40">
        <v>0</v>
      </c>
      <c r="AE116" s="40">
        <v>0</v>
      </c>
      <c r="AF116" s="40">
        <v>0</v>
      </c>
      <c r="AG116" s="40">
        <v>0</v>
      </c>
    </row>
    <row r="117" spans="1:34" x14ac:dyDescent="0.3">
      <c r="A117" s="30"/>
    </row>
    <row r="118" spans="1:34" x14ac:dyDescent="0.3">
      <c r="A118" s="8" t="s">
        <v>267</v>
      </c>
      <c r="B118" s="8"/>
      <c r="C118" s="25"/>
      <c r="D118" s="26"/>
      <c r="E118" s="27"/>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4" x14ac:dyDescent="0.3">
      <c r="A119" s="30"/>
      <c r="B119" t="s">
        <v>268</v>
      </c>
      <c r="C119" s="7">
        <v>0.83823375093145525</v>
      </c>
      <c r="D119" s="7">
        <v>0.84924241483784146</v>
      </c>
      <c r="E119" s="45">
        <v>0.89885881381014732</v>
      </c>
      <c r="F119" s="7">
        <v>0.90666988209678745</v>
      </c>
      <c r="G119" s="7">
        <v>0.85730261650143502</v>
      </c>
      <c r="H119" s="7">
        <v>0.88205606814593984</v>
      </c>
      <c r="I119" s="7">
        <v>0.89300865079290237</v>
      </c>
      <c r="J119" s="7">
        <v>0.89534881685833656</v>
      </c>
      <c r="K119" s="7">
        <v>0.90068567571854574</v>
      </c>
      <c r="L119" s="7">
        <v>0.91184175608479756</v>
      </c>
      <c r="M119" s="20">
        <v>0.92350166371964271</v>
      </c>
      <c r="N119" s="7">
        <v>0.92703055448986316</v>
      </c>
      <c r="O119" s="7">
        <v>0.92966402863275643</v>
      </c>
      <c r="P119" s="7">
        <v>0.93176326269237042</v>
      </c>
      <c r="Q119" s="7">
        <v>0.93363602960341252</v>
      </c>
      <c r="R119" s="7">
        <v>0.93540672233661948</v>
      </c>
      <c r="S119" s="7">
        <v>0.93526437007631147</v>
      </c>
      <c r="T119" s="7">
        <v>0.93762470237841233</v>
      </c>
      <c r="U119" s="7">
        <v>0.94097379808455051</v>
      </c>
      <c r="V119" s="7">
        <v>0.9445838922516222</v>
      </c>
      <c r="W119" s="7">
        <v>0.94796174351388873</v>
      </c>
      <c r="X119" s="7">
        <v>0.94851473469400394</v>
      </c>
      <c r="Y119" s="7">
        <v>0.9507321206026661</v>
      </c>
      <c r="Z119" s="7">
        <v>0.95561399643074474</v>
      </c>
      <c r="AA119" s="7">
        <v>0.95643076238147828</v>
      </c>
      <c r="AB119" s="7">
        <v>0.95652922998835888</v>
      </c>
      <c r="AC119" s="7">
        <v>0.95702994701123045</v>
      </c>
      <c r="AD119" s="7">
        <v>0.95559098073415683</v>
      </c>
      <c r="AE119" s="7">
        <v>0.95664969421197199</v>
      </c>
      <c r="AF119" s="7">
        <v>0.95666476345699603</v>
      </c>
      <c r="AG119" s="7">
        <v>0.95740231862484926</v>
      </c>
    </row>
    <row r="120" spans="1:34" x14ac:dyDescent="0.3">
      <c r="A120" s="30"/>
      <c r="B120" t="s">
        <v>269</v>
      </c>
      <c r="C120" s="7">
        <v>0.81226484351783623</v>
      </c>
      <c r="D120" s="7">
        <v>0.8221404026010688</v>
      </c>
      <c r="E120" s="45">
        <v>0.8718662990374948</v>
      </c>
      <c r="F120" s="7">
        <v>0.88208117355994775</v>
      </c>
      <c r="G120" s="7">
        <v>0.83738720114607346</v>
      </c>
      <c r="H120" s="7">
        <v>0.86151907912140469</v>
      </c>
      <c r="I120" s="7">
        <v>0.87917222623905911</v>
      </c>
      <c r="J120" s="7">
        <v>0.88168748936093455</v>
      </c>
      <c r="K120" s="7">
        <v>0.88711444899597858</v>
      </c>
      <c r="L120" s="7">
        <v>0.89818042292564115</v>
      </c>
      <c r="M120" s="7">
        <v>0.90956859082703312</v>
      </c>
      <c r="N120" s="7">
        <v>0.9131654624528015</v>
      </c>
      <c r="O120" s="7">
        <v>0.9158883743558377</v>
      </c>
      <c r="P120" s="7">
        <v>0.9180745224175646</v>
      </c>
      <c r="Q120" s="7">
        <v>0.92005405431676768</v>
      </c>
      <c r="R120" s="7">
        <v>0.92192593243828536</v>
      </c>
      <c r="S120" s="7">
        <v>0.92197035489486889</v>
      </c>
      <c r="T120" s="7">
        <v>0.9244387555313468</v>
      </c>
      <c r="U120" s="7">
        <v>0.92789074101907099</v>
      </c>
      <c r="V120" s="7">
        <v>0.93160290129401424</v>
      </c>
      <c r="W120" s="7">
        <v>0.935023350154639</v>
      </c>
      <c r="X120" s="7">
        <v>0.93576530448962369</v>
      </c>
      <c r="Y120" s="7">
        <v>0.93814293749834909</v>
      </c>
      <c r="Z120" s="7">
        <v>0.94307323028410672</v>
      </c>
      <c r="AA120" s="7">
        <v>0.94405340866301968</v>
      </c>
      <c r="AB120" s="7">
        <v>0.94432392050334657</v>
      </c>
      <c r="AC120" s="7">
        <v>0.9449540843143287</v>
      </c>
      <c r="AD120" s="7">
        <v>0.94373930743245027</v>
      </c>
      <c r="AE120" s="7">
        <v>0.94491041930831055</v>
      </c>
      <c r="AF120" s="7">
        <v>0.94507829978415592</v>
      </c>
      <c r="AG120" s="7">
        <v>0.94591377679463884</v>
      </c>
    </row>
    <row r="121" spans="1:34" x14ac:dyDescent="0.3">
      <c r="A121" s="30"/>
    </row>
    <row r="122" spans="1:34" x14ac:dyDescent="0.3">
      <c r="A122" s="8" t="s">
        <v>270</v>
      </c>
      <c r="B122" s="8"/>
      <c r="C122" s="25"/>
      <c r="D122" s="26"/>
      <c r="E122" s="27"/>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4" x14ac:dyDescent="0.3">
      <c r="A123" s="30"/>
      <c r="B123" t="s">
        <v>236</v>
      </c>
      <c r="C123" s="46">
        <v>7.1977803831056324</v>
      </c>
      <c r="D123" s="46">
        <v>7.1907962487067998</v>
      </c>
      <c r="E123" s="48">
        <v>6.7895917953963991</v>
      </c>
      <c r="F123" s="46">
        <v>7.2043864084031997</v>
      </c>
      <c r="G123" s="46">
        <v>6.9266633456576319</v>
      </c>
      <c r="H123" s="46">
        <v>6.697696446286078</v>
      </c>
      <c r="I123" s="46">
        <v>6.3100883337427822</v>
      </c>
      <c r="J123" s="46">
        <v>6.0377830996620165</v>
      </c>
      <c r="K123" s="46">
        <v>5.98463054653645</v>
      </c>
      <c r="L123" s="46">
        <v>5.9457699031143827</v>
      </c>
      <c r="M123" s="46">
        <v>5.8702050665868297</v>
      </c>
      <c r="N123" s="46">
        <v>5.8174741864120669</v>
      </c>
      <c r="O123" s="46">
        <v>5.7575602437930717</v>
      </c>
      <c r="P123" s="46">
        <v>5.7009312757895767</v>
      </c>
      <c r="Q123" s="46">
        <v>5.6339482795165692</v>
      </c>
      <c r="R123" s="46">
        <v>5.5853869605782691</v>
      </c>
      <c r="S123" s="46">
        <v>5.5287643129264135</v>
      </c>
      <c r="T123" s="46">
        <v>5.4551308874761686</v>
      </c>
      <c r="U123" s="46">
        <v>5.3612123581804578</v>
      </c>
      <c r="V123" s="46">
        <v>5.3092796142102427</v>
      </c>
      <c r="W123" s="46">
        <v>5.2572366261885852</v>
      </c>
      <c r="X123" s="46">
        <v>5.2104106377479749</v>
      </c>
      <c r="Y123" s="46">
        <v>5.1643923426883331</v>
      </c>
      <c r="Z123" s="46">
        <v>5.1169910539769763</v>
      </c>
      <c r="AA123" s="46">
        <v>5.0710358788751799</v>
      </c>
      <c r="AB123" s="46">
        <v>5.0250694138991499</v>
      </c>
      <c r="AC123" s="46">
        <v>4.9719376259885806</v>
      </c>
      <c r="AD123" s="46">
        <v>4.9264293679840323</v>
      </c>
      <c r="AE123" s="46">
        <v>4.8807915151407935</v>
      </c>
      <c r="AF123" s="46">
        <v>4.8358243923977859</v>
      </c>
      <c r="AG123" s="46">
        <v>4.7909735677307905</v>
      </c>
    </row>
    <row r="124" spans="1:34" x14ac:dyDescent="0.3">
      <c r="A124" s="30"/>
      <c r="B124" t="s">
        <v>237</v>
      </c>
      <c r="C124" s="46">
        <v>7.87591256581171</v>
      </c>
      <c r="D124" s="46">
        <v>7.6653398256312002</v>
      </c>
      <c r="E124" s="48">
        <v>7.4217349987362349</v>
      </c>
      <c r="F124" s="46">
        <v>7.6972615776503286</v>
      </c>
      <c r="G124" s="46">
        <v>7.4057129812858093</v>
      </c>
      <c r="H124" s="46">
        <v>7.206629012397558</v>
      </c>
      <c r="I124" s="46">
        <v>6.8322171323092942</v>
      </c>
      <c r="J124" s="46">
        <v>6.5968947069395316</v>
      </c>
      <c r="K124" s="46">
        <v>6.5258603991459507</v>
      </c>
      <c r="L124" s="46">
        <v>6.4733604412044716</v>
      </c>
      <c r="M124" s="46">
        <v>6.3765935296991252</v>
      </c>
      <c r="N124" s="46">
        <v>6.3012971638217161</v>
      </c>
      <c r="O124" s="46">
        <v>6.2105374152730102</v>
      </c>
      <c r="P124" s="46">
        <v>6.1331160002863276</v>
      </c>
      <c r="Q124" s="46">
        <v>6.0412283052042932</v>
      </c>
      <c r="R124" s="46">
        <v>5.984378327284416</v>
      </c>
      <c r="S124" s="46">
        <v>5.8964099215765549</v>
      </c>
      <c r="T124" s="46">
        <v>5.7845087784649989</v>
      </c>
      <c r="U124" s="46">
        <v>5.6601488216713793</v>
      </c>
      <c r="V124" s="46">
        <v>5.5818476359210418</v>
      </c>
      <c r="W124" s="46">
        <v>5.5089359484544858</v>
      </c>
      <c r="X124" s="46">
        <v>5.4445441833767543</v>
      </c>
      <c r="Y124" s="46">
        <v>5.3684083636820281</v>
      </c>
      <c r="Z124" s="46">
        <v>5.3023306501593082</v>
      </c>
      <c r="AA124" s="46">
        <v>5.2372760450098932</v>
      </c>
      <c r="AB124" s="46">
        <v>5.1589274423545142</v>
      </c>
      <c r="AC124" s="46">
        <v>5.0658564754081645</v>
      </c>
      <c r="AD124" s="46">
        <v>5.0003345306734595</v>
      </c>
      <c r="AE124" s="46">
        <v>4.9350735201224945</v>
      </c>
      <c r="AF124" s="46">
        <v>4.8700052092463491</v>
      </c>
      <c r="AG124" s="46">
        <v>4.8033551024582346</v>
      </c>
    </row>
    <row r="125" spans="1:34" x14ac:dyDescent="0.3">
      <c r="A125" s="30"/>
      <c r="B125" t="s">
        <v>238</v>
      </c>
      <c r="C125" s="46">
        <v>43.14804571744078</v>
      </c>
      <c r="D125" s="46">
        <v>41.625300286662124</v>
      </c>
      <c r="E125" s="48">
        <v>39.445216894237916</v>
      </c>
      <c r="F125" s="46">
        <v>39.649956334370941</v>
      </c>
      <c r="G125" s="46">
        <v>39.756759013428066</v>
      </c>
      <c r="H125" s="46">
        <v>39.398362628263783</v>
      </c>
      <c r="I125" s="46">
        <v>39.331907652625183</v>
      </c>
      <c r="J125" s="46">
        <v>39.306671428029766</v>
      </c>
      <c r="K125" s="46">
        <v>39.343473111682513</v>
      </c>
      <c r="L125" s="46">
        <v>39.169150924542912</v>
      </c>
      <c r="M125" s="46">
        <v>39.349139111519193</v>
      </c>
      <c r="N125" s="46">
        <v>40.131262394515971</v>
      </c>
      <c r="O125" s="46">
        <v>40.912563393890217</v>
      </c>
      <c r="P125" s="46">
        <v>41.666333210441884</v>
      </c>
      <c r="Q125" s="46">
        <v>41.860459592466789</v>
      </c>
      <c r="R125" s="46">
        <v>42.025020985825876</v>
      </c>
      <c r="S125" s="46">
        <v>42.184894334312538</v>
      </c>
      <c r="T125" s="46">
        <v>42.339382558684513</v>
      </c>
      <c r="U125" s="46">
        <v>42.532631923688371</v>
      </c>
      <c r="V125" s="46">
        <v>42.696836803348617</v>
      </c>
      <c r="W125" s="46">
        <v>42.907652576694112</v>
      </c>
      <c r="X125" s="46">
        <v>42.94565018599048</v>
      </c>
      <c r="Y125" s="46">
        <v>43.080389533627859</v>
      </c>
      <c r="Z125" s="46">
        <v>43.210809175328535</v>
      </c>
      <c r="AA125" s="46">
        <v>43.412733999003649</v>
      </c>
      <c r="AB125" s="46">
        <v>43.432227058211964</v>
      </c>
      <c r="AC125" s="46">
        <v>43.526377396110242</v>
      </c>
      <c r="AD125" s="46">
        <v>43.639812019962591</v>
      </c>
      <c r="AE125" s="46">
        <v>43.799313852152821</v>
      </c>
      <c r="AF125" s="46">
        <v>43.803637794556884</v>
      </c>
      <c r="AG125" s="46">
        <v>43.85424565350511</v>
      </c>
    </row>
    <row r="126" spans="1:34" x14ac:dyDescent="0.3">
      <c r="A126" s="30"/>
      <c r="B126" t="s">
        <v>118</v>
      </c>
      <c r="C126" s="46">
        <v>41.111001524179997</v>
      </c>
      <c r="D126" s="46">
        <v>30.479160475990501</v>
      </c>
      <c r="E126" s="48">
        <v>29.558362334411129</v>
      </c>
      <c r="F126" s="46">
        <v>32.584543292437061</v>
      </c>
      <c r="G126" s="46">
        <v>45.041732762110811</v>
      </c>
      <c r="H126" s="46">
        <v>35.832515617192428</v>
      </c>
      <c r="I126" s="46">
        <v>30.62630023610793</v>
      </c>
      <c r="J126" s="46">
        <v>28.978303809588731</v>
      </c>
      <c r="K126" s="46">
        <v>26.822809474527382</v>
      </c>
      <c r="L126" s="46">
        <v>24.386349418772205</v>
      </c>
      <c r="M126" s="46">
        <v>21.598043077172122</v>
      </c>
      <c r="N126" s="46">
        <v>20.930004042378016</v>
      </c>
      <c r="O126" s="46">
        <v>20.431645187551425</v>
      </c>
      <c r="P126" s="46">
        <v>20.045122150751844</v>
      </c>
      <c r="Q126" s="46">
        <v>19.732935882201957</v>
      </c>
      <c r="R126" s="46">
        <v>19.402884196529435</v>
      </c>
      <c r="S126" s="46">
        <v>19.626472647643066</v>
      </c>
      <c r="T126" s="46">
        <v>19.099448950290636</v>
      </c>
      <c r="U126" s="46">
        <v>18.342823138754763</v>
      </c>
      <c r="V126" s="46">
        <v>18.418954855086554</v>
      </c>
      <c r="W126" s="46">
        <v>16.764977967600647</v>
      </c>
      <c r="X126" s="46">
        <v>16.856089266280563</v>
      </c>
      <c r="Y126" s="46">
        <v>16.379988918056</v>
      </c>
      <c r="Z126" s="46">
        <v>14.999228678333839</v>
      </c>
      <c r="AA126" s="46">
        <v>14.434533727475493</v>
      </c>
      <c r="AB126" s="46">
        <v>14.508647786308558</v>
      </c>
      <c r="AC126" s="46">
        <v>14.561581000041311</v>
      </c>
      <c r="AD126" s="46">
        <v>15.095542879129265</v>
      </c>
      <c r="AE126" s="46">
        <v>15.027456765629431</v>
      </c>
      <c r="AF126" s="46">
        <v>15.157236705620505</v>
      </c>
      <c r="AG126" s="46">
        <v>14.999573506500063</v>
      </c>
    </row>
    <row r="127" spans="1:34" x14ac:dyDescent="0.3">
      <c r="A127" s="30"/>
      <c r="B127" t="s">
        <v>271</v>
      </c>
      <c r="C127" s="46">
        <v>77.788522057668445</v>
      </c>
      <c r="D127" s="46">
        <v>63.806533629800001</v>
      </c>
      <c r="E127" s="48">
        <v>59.036497320400002</v>
      </c>
      <c r="F127" s="46">
        <v>63.046228440044999</v>
      </c>
      <c r="G127" s="46">
        <v>72.8</v>
      </c>
      <c r="H127" s="46">
        <v>72.8</v>
      </c>
      <c r="I127" s="46">
        <v>72.8</v>
      </c>
      <c r="J127" s="46">
        <v>72.8</v>
      </c>
      <c r="K127" s="46">
        <v>72.8</v>
      </c>
      <c r="L127" s="46">
        <v>72.8</v>
      </c>
      <c r="M127" s="46">
        <v>39.9</v>
      </c>
      <c r="N127" s="46">
        <v>39.9</v>
      </c>
      <c r="O127" s="46">
        <v>39.9</v>
      </c>
      <c r="P127" s="46">
        <v>39.9</v>
      </c>
      <c r="Q127" s="46">
        <v>39.9</v>
      </c>
      <c r="R127" s="46">
        <v>39.9</v>
      </c>
      <c r="S127" s="46">
        <v>39.9</v>
      </c>
      <c r="T127" s="46">
        <v>39.9</v>
      </c>
      <c r="U127" s="46">
        <v>39.9</v>
      </c>
      <c r="V127" s="46">
        <v>39.9</v>
      </c>
      <c r="W127" s="46">
        <v>7</v>
      </c>
      <c r="X127" s="46">
        <v>7</v>
      </c>
      <c r="Y127" s="46">
        <v>7</v>
      </c>
      <c r="Z127" s="46">
        <v>7</v>
      </c>
      <c r="AA127" s="46">
        <v>7</v>
      </c>
      <c r="AB127" s="46">
        <v>7</v>
      </c>
      <c r="AC127" s="46">
        <v>7</v>
      </c>
      <c r="AD127" s="46">
        <v>7</v>
      </c>
      <c r="AE127" s="46">
        <v>7</v>
      </c>
      <c r="AF127" s="46">
        <v>7</v>
      </c>
      <c r="AG127" s="46">
        <v>7</v>
      </c>
    </row>
    <row r="128" spans="1:34" x14ac:dyDescent="0.3">
      <c r="A128" s="30" t="s">
        <v>123</v>
      </c>
      <c r="C128" s="46">
        <v>177.12126224820656</v>
      </c>
      <c r="D128" s="46">
        <v>150.7671304667906</v>
      </c>
      <c r="E128" s="48">
        <v>142.25140334318166</v>
      </c>
      <c r="F128" s="46">
        <v>150.18237605290653</v>
      </c>
      <c r="G128" s="46">
        <v>171.93086810248229</v>
      </c>
      <c r="H128" s="46">
        <v>161.93520370413984</v>
      </c>
      <c r="I128" s="46">
        <v>155.90051335478518</v>
      </c>
      <c r="J128" s="46">
        <v>153.71965304422002</v>
      </c>
      <c r="K128" s="46">
        <v>151.47677353189229</v>
      </c>
      <c r="L128" s="46">
        <v>148.77463068763399</v>
      </c>
      <c r="M128" s="46">
        <v>113.09398078497728</v>
      </c>
      <c r="N128" s="46">
        <v>113.08003778712776</v>
      </c>
      <c r="O128" s="46">
        <v>113.21230624050773</v>
      </c>
      <c r="P128" s="46">
        <v>113.44550263726964</v>
      </c>
      <c r="Q128" s="46">
        <v>113.16857205938962</v>
      </c>
      <c r="R128" s="46">
        <v>112.897670470218</v>
      </c>
      <c r="S128" s="46">
        <v>113.13654121645857</v>
      </c>
      <c r="T128" s="46">
        <v>112.57847117491633</v>
      </c>
      <c r="U128" s="46">
        <v>111.79681624229497</v>
      </c>
      <c r="V128" s="46">
        <v>111.90691890856647</v>
      </c>
      <c r="W128" s="46">
        <v>77.438803118937827</v>
      </c>
      <c r="X128" s="46">
        <v>77.456694273395769</v>
      </c>
      <c r="Y128" s="46">
        <v>76.993179158054218</v>
      </c>
      <c r="Z128" s="46">
        <v>75.629359557798651</v>
      </c>
      <c r="AA128" s="46">
        <v>75.155579650364217</v>
      </c>
      <c r="AB128" s="46">
        <v>75.124871700774179</v>
      </c>
      <c r="AC128" s="46">
        <v>75.125752497548305</v>
      </c>
      <c r="AD128" s="46">
        <v>75.662118797749343</v>
      </c>
      <c r="AE128" s="46">
        <v>75.642635653045545</v>
      </c>
      <c r="AF128" s="46">
        <v>75.666704101821523</v>
      </c>
      <c r="AG128" s="46">
        <v>75.448147830194188</v>
      </c>
    </row>
    <row r="129" spans="1:33" x14ac:dyDescent="0.3">
      <c r="A129" s="30"/>
      <c r="B129" s="39" t="s">
        <v>397</v>
      </c>
      <c r="C129" s="40">
        <v>0</v>
      </c>
      <c r="D129" s="40">
        <v>0</v>
      </c>
      <c r="E129" s="41">
        <v>0</v>
      </c>
      <c r="F129" s="40">
        <v>0</v>
      </c>
      <c r="G129" s="40">
        <v>0</v>
      </c>
      <c r="H129" s="42">
        <v>-5.8137695160035863E-2</v>
      </c>
      <c r="I129" s="42">
        <v>-9.323721170384569E-2</v>
      </c>
      <c r="J129" s="42">
        <v>-0.10592173039809916</v>
      </c>
      <c r="K129" s="42">
        <v>-0.11896697083154373</v>
      </c>
      <c r="L129" s="42">
        <v>-0.13468342055392657</v>
      </c>
      <c r="M129" s="42">
        <v>-0.34221247159895862</v>
      </c>
      <c r="N129" s="42"/>
      <c r="O129" s="42"/>
      <c r="P129" s="40">
        <v>0</v>
      </c>
      <c r="Q129" s="40">
        <v>0</v>
      </c>
      <c r="R129" s="40">
        <v>0</v>
      </c>
      <c r="S129" s="40">
        <v>0</v>
      </c>
      <c r="T129" s="40">
        <v>0</v>
      </c>
      <c r="U129" s="40">
        <v>0</v>
      </c>
      <c r="V129" s="40">
        <v>0</v>
      </c>
      <c r="W129" s="40">
        <v>0</v>
      </c>
      <c r="X129" s="40">
        <v>0</v>
      </c>
      <c r="Y129" s="40">
        <v>0</v>
      </c>
      <c r="Z129" s="40">
        <v>0</v>
      </c>
      <c r="AA129" s="40">
        <v>0</v>
      </c>
      <c r="AB129" s="40">
        <v>0</v>
      </c>
      <c r="AC129" s="40">
        <v>0</v>
      </c>
      <c r="AD129" s="40">
        <v>0</v>
      </c>
      <c r="AE129" s="40">
        <v>0</v>
      </c>
      <c r="AF129" s="40">
        <v>0</v>
      </c>
      <c r="AG129" s="40">
        <v>0</v>
      </c>
    </row>
    <row r="130" spans="1:33" x14ac:dyDescent="0.3">
      <c r="A130" s="8" t="s">
        <v>272</v>
      </c>
      <c r="B130" s="8"/>
      <c r="C130" s="25">
        <v>2020</v>
      </c>
      <c r="D130" s="26">
        <v>2021</v>
      </c>
      <c r="E130" s="27">
        <v>2022</v>
      </c>
      <c r="F130" s="25">
        <v>2023</v>
      </c>
      <c r="G130" s="25">
        <v>2024</v>
      </c>
      <c r="H130" s="25">
        <v>2025</v>
      </c>
      <c r="I130" s="25">
        <v>2026</v>
      </c>
      <c r="J130" s="25">
        <v>2027</v>
      </c>
      <c r="K130" s="25">
        <v>2028</v>
      </c>
      <c r="L130" s="25">
        <v>2029</v>
      </c>
      <c r="M130" s="25">
        <v>2030</v>
      </c>
      <c r="N130" s="25">
        <v>2031</v>
      </c>
      <c r="O130" s="25">
        <v>2032</v>
      </c>
      <c r="P130" s="25">
        <v>2033</v>
      </c>
      <c r="Q130" s="25">
        <v>2034</v>
      </c>
      <c r="R130" s="25">
        <v>2035</v>
      </c>
      <c r="S130" s="25">
        <v>2036</v>
      </c>
      <c r="T130" s="25">
        <v>2037</v>
      </c>
      <c r="U130" s="25">
        <v>2038</v>
      </c>
      <c r="V130" s="25">
        <v>2039</v>
      </c>
      <c r="W130" s="25">
        <v>2040</v>
      </c>
      <c r="X130" s="25">
        <v>2041</v>
      </c>
      <c r="Y130" s="25">
        <v>2042</v>
      </c>
      <c r="Z130" s="25">
        <v>2043</v>
      </c>
      <c r="AA130" s="25">
        <v>2044</v>
      </c>
      <c r="AB130" s="25">
        <v>2045</v>
      </c>
      <c r="AC130" s="25">
        <v>2046</v>
      </c>
      <c r="AD130" s="25">
        <v>2047</v>
      </c>
      <c r="AE130" s="25">
        <v>2048</v>
      </c>
      <c r="AF130" s="25">
        <v>2049</v>
      </c>
      <c r="AG130" s="25">
        <v>2050</v>
      </c>
    </row>
    <row r="131" spans="1:33" x14ac:dyDescent="0.3">
      <c r="A131" s="30"/>
      <c r="B131" t="s">
        <v>236</v>
      </c>
      <c r="C131" s="46">
        <v>0.27172825699999997</v>
      </c>
      <c r="D131" s="46">
        <v>0.236752088</v>
      </c>
      <c r="E131" s="48">
        <v>0.14963175213171201</v>
      </c>
      <c r="F131" s="46">
        <v>0.13399523403394811</v>
      </c>
      <c r="G131" s="46">
        <v>0.11850834768831592</v>
      </c>
      <c r="H131" s="46">
        <v>0.10317109309481542</v>
      </c>
      <c r="I131" s="46">
        <v>8.7983470253446661E-2</v>
      </c>
      <c r="J131" s="46">
        <v>7.2945479164209598E-2</v>
      </c>
      <c r="K131" s="46">
        <v>5.8057119827104257E-2</v>
      </c>
      <c r="L131" s="46">
        <v>4.3318392242130632E-2</v>
      </c>
      <c r="M131" s="46">
        <v>2.8729296409288712E-2</v>
      </c>
      <c r="N131" s="46">
        <v>1.4289832328578509E-2</v>
      </c>
      <c r="O131" s="46">
        <v>1.5781838561004947E-17</v>
      </c>
      <c r="P131" s="46">
        <v>0</v>
      </c>
      <c r="Q131" s="46">
        <v>0</v>
      </c>
      <c r="R131" s="46">
        <v>0</v>
      </c>
      <c r="S131" s="46">
        <v>0</v>
      </c>
      <c r="T131" s="46">
        <v>0</v>
      </c>
      <c r="U131" s="46">
        <v>0</v>
      </c>
      <c r="V131" s="46">
        <v>0</v>
      </c>
      <c r="W131" s="46">
        <v>0</v>
      </c>
      <c r="X131" s="46">
        <v>0</v>
      </c>
      <c r="Y131" s="46">
        <v>0</v>
      </c>
      <c r="Z131" s="46">
        <v>0</v>
      </c>
      <c r="AA131" s="46">
        <v>0</v>
      </c>
      <c r="AB131" s="46">
        <v>0</v>
      </c>
      <c r="AC131" s="46">
        <v>0</v>
      </c>
      <c r="AD131" s="46">
        <v>0</v>
      </c>
      <c r="AE131" s="46">
        <v>0</v>
      </c>
      <c r="AF131" s="46">
        <v>0</v>
      </c>
      <c r="AG131" s="46">
        <v>0</v>
      </c>
    </row>
    <row r="132" spans="1:33" x14ac:dyDescent="0.3">
      <c r="A132" s="30"/>
      <c r="B132" t="s">
        <v>237</v>
      </c>
      <c r="C132" s="46">
        <v>0.525838904</v>
      </c>
      <c r="D132" s="46">
        <v>0.452520323</v>
      </c>
      <c r="E132" s="48">
        <v>0.49332790489006961</v>
      </c>
      <c r="F132" s="46">
        <v>0.45813718100791129</v>
      </c>
      <c r="G132" s="46">
        <v>0.42327534239567971</v>
      </c>
      <c r="H132" s="46">
        <v>0.38874238905337483</v>
      </c>
      <c r="I132" s="46">
        <v>0.35453832098099675</v>
      </c>
      <c r="J132" s="46">
        <v>0.32066313817854525</v>
      </c>
      <c r="K132" s="46">
        <v>0.28711684064602055</v>
      </c>
      <c r="L132" s="46">
        <v>0.2538994283834225</v>
      </c>
      <c r="M132" s="46">
        <v>0.22101090139075116</v>
      </c>
      <c r="N132" s="46">
        <v>0.1884512596680066</v>
      </c>
      <c r="O132" s="46">
        <v>0.15622050321518871</v>
      </c>
      <c r="P132" s="46">
        <v>0.12431863203229757</v>
      </c>
      <c r="Q132" s="46">
        <v>9.2745646119333128E-2</v>
      </c>
      <c r="R132" s="46">
        <v>6.1501545476295383E-2</v>
      </c>
      <c r="S132" s="46">
        <v>3.0586330103184362E-2</v>
      </c>
      <c r="T132" s="46">
        <v>5.0662619879661626E-17</v>
      </c>
      <c r="U132" s="46">
        <v>0</v>
      </c>
      <c r="V132" s="46">
        <v>0</v>
      </c>
      <c r="W132" s="46">
        <v>0</v>
      </c>
      <c r="X132" s="46">
        <v>0</v>
      </c>
      <c r="Y132" s="46">
        <v>0</v>
      </c>
      <c r="Z132" s="46">
        <v>0</v>
      </c>
      <c r="AA132" s="46">
        <v>0</v>
      </c>
      <c r="AB132" s="46">
        <v>0</v>
      </c>
      <c r="AC132" s="46">
        <v>0</v>
      </c>
      <c r="AD132" s="46">
        <v>0</v>
      </c>
      <c r="AE132" s="46">
        <v>0</v>
      </c>
      <c r="AF132" s="46">
        <v>0</v>
      </c>
      <c r="AG132" s="46">
        <v>0</v>
      </c>
    </row>
    <row r="133" spans="1:33" x14ac:dyDescent="0.3">
      <c r="A133" s="30"/>
      <c r="B133" t="s">
        <v>49</v>
      </c>
      <c r="C133" s="46">
        <v>1.607491376</v>
      </c>
      <c r="D133" s="46">
        <v>1.515886904</v>
      </c>
      <c r="E133" s="48">
        <v>1.5144950863049698</v>
      </c>
      <c r="F133" s="46">
        <v>1.4064611034818819</v>
      </c>
      <c r="G133" s="46">
        <v>1.2994367840496643</v>
      </c>
      <c r="H133" s="46">
        <v>1.1934221280083164</v>
      </c>
      <c r="I133" s="46">
        <v>1.0884171353578382</v>
      </c>
      <c r="J133" s="46">
        <v>0.98442180609823049</v>
      </c>
      <c r="K133" s="46">
        <v>0.88143614022949257</v>
      </c>
      <c r="L133" s="46">
        <v>0.77946013775162448</v>
      </c>
      <c r="M133" s="46">
        <v>0.67849379866462656</v>
      </c>
      <c r="N133" s="46">
        <v>0.57853712296849846</v>
      </c>
      <c r="O133" s="46">
        <v>0.47959011066324053</v>
      </c>
      <c r="P133" s="46">
        <v>0.38165276174885254</v>
      </c>
      <c r="Q133" s="46">
        <v>0.28472507622533444</v>
      </c>
      <c r="R133" s="46">
        <v>0.18880705409268636</v>
      </c>
      <c r="S133" s="46">
        <v>9.3898695350908265E-2</v>
      </c>
      <c r="T133" s="46">
        <v>1.555320266835133E-16</v>
      </c>
      <c r="U133" s="46">
        <v>0</v>
      </c>
      <c r="V133" s="46">
        <v>0</v>
      </c>
      <c r="W133" s="46">
        <v>0</v>
      </c>
      <c r="X133" s="46">
        <v>0</v>
      </c>
      <c r="Y133" s="46">
        <v>0</v>
      </c>
      <c r="Z133" s="46">
        <v>0</v>
      </c>
      <c r="AA133" s="46">
        <v>0</v>
      </c>
      <c r="AB133" s="46">
        <v>0</v>
      </c>
      <c r="AC133" s="46">
        <v>0</v>
      </c>
      <c r="AD133" s="46">
        <v>0</v>
      </c>
      <c r="AE133" s="46">
        <v>0</v>
      </c>
      <c r="AF133" s="46">
        <v>0</v>
      </c>
      <c r="AG133" s="46">
        <v>0</v>
      </c>
    </row>
    <row r="134" spans="1:33" x14ac:dyDescent="0.3">
      <c r="A134" s="30"/>
      <c r="B134" t="s">
        <v>273</v>
      </c>
      <c r="C134" s="46">
        <v>0.56435099599999916</v>
      </c>
      <c r="D134" s="46">
        <v>1.3677497439999979</v>
      </c>
      <c r="E134" s="48">
        <v>1.315967829983159</v>
      </c>
      <c r="F134" s="46">
        <v>1.2439185912915809</v>
      </c>
      <c r="G134" s="46">
        <v>1.1725273365149946</v>
      </c>
      <c r="H134" s="46">
        <v>1.1017940656533998</v>
      </c>
      <c r="I134" s="46">
        <v>1.0317187787067967</v>
      </c>
      <c r="J134" s="46">
        <v>0.96230147567518498</v>
      </c>
      <c r="K134" s="46">
        <v>0.89354215655856495</v>
      </c>
      <c r="L134" s="46">
        <v>0.82544082135693642</v>
      </c>
      <c r="M134" s="46">
        <v>0.75799747007029949</v>
      </c>
      <c r="N134" s="46">
        <v>0.69121210269865418</v>
      </c>
      <c r="O134" s="46">
        <v>0.62508471924200049</v>
      </c>
      <c r="P134" s="46">
        <v>0.5596153197003384</v>
      </c>
      <c r="Q134" s="46">
        <v>0.49480390407366781</v>
      </c>
      <c r="R134" s="46">
        <v>0.43065047236198883</v>
      </c>
      <c r="S134" s="46">
        <v>0.3671550245653013</v>
      </c>
      <c r="T134" s="46">
        <v>0.30431756068360538</v>
      </c>
      <c r="U134" s="46">
        <v>0.2421380807169011</v>
      </c>
      <c r="V134" s="46">
        <v>0.18061658466518832</v>
      </c>
      <c r="W134" s="46">
        <v>0.11975307252846717</v>
      </c>
      <c r="X134" s="46">
        <v>5.9547544306737595E-2</v>
      </c>
      <c r="Y134" s="46">
        <v>0</v>
      </c>
      <c r="Z134" s="46">
        <v>0</v>
      </c>
      <c r="AA134" s="46">
        <v>0</v>
      </c>
      <c r="AB134" s="46">
        <v>0</v>
      </c>
      <c r="AC134" s="46">
        <v>0</v>
      </c>
      <c r="AD134" s="46">
        <v>0</v>
      </c>
      <c r="AE134" s="46">
        <v>0</v>
      </c>
      <c r="AF134" s="46">
        <v>0</v>
      </c>
      <c r="AG134" s="46">
        <v>0</v>
      </c>
    </row>
    <row r="135" spans="1:33" x14ac:dyDescent="0.3">
      <c r="A135" s="30"/>
      <c r="B135" t="s">
        <v>274</v>
      </c>
      <c r="C135" s="46">
        <v>17.619509546658808</v>
      </c>
      <c r="D135" s="46">
        <v>19.072747624783041</v>
      </c>
      <c r="E135" s="48">
        <v>16.989261473324802</v>
      </c>
      <c r="F135" s="46">
        <v>18.088994054472558</v>
      </c>
      <c r="G135" s="46">
        <v>18.088994054472558</v>
      </c>
      <c r="H135" s="46">
        <v>18.088994054472558</v>
      </c>
      <c r="I135" s="46">
        <v>7.6878224731508382</v>
      </c>
      <c r="J135" s="46">
        <v>7.6878224731508382</v>
      </c>
      <c r="K135" s="46">
        <v>7.6878224731508382</v>
      </c>
      <c r="L135" s="46">
        <v>7.6878224731508382</v>
      </c>
      <c r="M135" s="46">
        <v>7.6878224731508382</v>
      </c>
      <c r="N135" s="46">
        <v>7.6878224731508382</v>
      </c>
      <c r="O135" s="46">
        <v>7.6878224731508382</v>
      </c>
      <c r="P135" s="46">
        <v>7.6878224731508382</v>
      </c>
      <c r="Q135" s="46">
        <v>7.6878224731508382</v>
      </c>
      <c r="R135" s="46">
        <v>7.6878224731508382</v>
      </c>
      <c r="S135" s="46">
        <v>7.6878224731508382</v>
      </c>
      <c r="T135" s="46">
        <v>7.6878224731508382</v>
      </c>
      <c r="U135" s="46">
        <v>7.6878224731508382</v>
      </c>
      <c r="V135" s="46">
        <v>7.6878224731508382</v>
      </c>
      <c r="W135" s="46">
        <v>7.6878224731508382</v>
      </c>
      <c r="X135" s="46">
        <v>7.6878224731508382</v>
      </c>
      <c r="Y135" s="46">
        <v>7.6878224731508382</v>
      </c>
      <c r="Z135" s="46">
        <v>7.6878224731508382</v>
      </c>
      <c r="AA135" s="46">
        <v>7.6878224731508382</v>
      </c>
      <c r="AB135" s="46">
        <v>7.6878224731508382</v>
      </c>
      <c r="AC135" s="46">
        <v>7.6878224731508382</v>
      </c>
      <c r="AD135" s="46">
        <v>7.6878224731508382</v>
      </c>
      <c r="AE135" s="46">
        <v>7.6878224731508382</v>
      </c>
      <c r="AF135" s="46">
        <v>7.6878224731508382</v>
      </c>
      <c r="AG135" s="46">
        <v>7.6878224731508382</v>
      </c>
    </row>
    <row r="136" spans="1:33" x14ac:dyDescent="0.3">
      <c r="A136" s="30"/>
      <c r="B136" t="s">
        <v>275</v>
      </c>
      <c r="C136" s="46">
        <v>1.5280169868487752</v>
      </c>
      <c r="D136" s="46">
        <v>1.272976270075451</v>
      </c>
      <c r="E136" s="48">
        <v>1.05818559822234</v>
      </c>
      <c r="F136" s="46">
        <v>1.05818559822234</v>
      </c>
      <c r="G136" s="46">
        <v>1.05818559822234</v>
      </c>
      <c r="H136" s="46">
        <v>1.05818559822234</v>
      </c>
      <c r="I136" s="46">
        <v>1.05818559822234</v>
      </c>
      <c r="J136" s="46">
        <v>1.05818559822234</v>
      </c>
      <c r="K136" s="46">
        <v>1.05818559822234</v>
      </c>
      <c r="L136" s="46">
        <v>1.05818559822234</v>
      </c>
      <c r="M136" s="46">
        <v>1.05818559822234</v>
      </c>
      <c r="N136" s="46">
        <v>1.05818559822234</v>
      </c>
      <c r="O136" s="46">
        <v>1.05818559822234</v>
      </c>
      <c r="P136" s="46">
        <v>1.05818559822234</v>
      </c>
      <c r="Q136" s="46">
        <v>1.05818559822234</v>
      </c>
      <c r="R136" s="46">
        <v>1.05818559822234</v>
      </c>
      <c r="S136" s="46">
        <v>1.05818559822234</v>
      </c>
      <c r="T136" s="46">
        <v>1.05818559822234</v>
      </c>
      <c r="U136" s="46">
        <v>1.05818559822234</v>
      </c>
      <c r="V136" s="46">
        <v>1.05818559822234</v>
      </c>
      <c r="W136" s="46">
        <v>1.05818559822234</v>
      </c>
      <c r="X136" s="46">
        <v>1.05818559822234</v>
      </c>
      <c r="Y136" s="46">
        <v>1.05818559822234</v>
      </c>
      <c r="Z136" s="46">
        <v>1.05818559822234</v>
      </c>
      <c r="AA136" s="46">
        <v>1.05818559822234</v>
      </c>
      <c r="AB136" s="46">
        <v>1.05818559822234</v>
      </c>
      <c r="AC136" s="46">
        <v>1.05818559822234</v>
      </c>
      <c r="AD136" s="46">
        <v>1.05818559822234</v>
      </c>
      <c r="AE136" s="46">
        <v>1.05818559822234</v>
      </c>
      <c r="AF136" s="46">
        <v>1.05818559822234</v>
      </c>
      <c r="AG136" s="46">
        <v>1.05818559822234</v>
      </c>
    </row>
    <row r="137" spans="1:33" x14ac:dyDescent="0.3">
      <c r="A137" s="30"/>
      <c r="B137" t="s">
        <v>276</v>
      </c>
      <c r="C137" s="46">
        <v>16.439688078466386</v>
      </c>
      <c r="D137" s="46">
        <v>15.603843022437731</v>
      </c>
      <c r="E137" s="48">
        <v>14.736301873249232</v>
      </c>
      <c r="F137" s="46">
        <v>14.767506241692319</v>
      </c>
      <c r="G137" s="46">
        <v>15.385078198437725</v>
      </c>
      <c r="H137" s="46">
        <v>14.962680521097605</v>
      </c>
      <c r="I137" s="46">
        <v>14.519310368910855</v>
      </c>
      <c r="J137" s="46">
        <v>13.947206578239514</v>
      </c>
      <c r="K137" s="46">
        <v>13.253458872399388</v>
      </c>
      <c r="L137" s="46">
        <v>12.283199133109202</v>
      </c>
      <c r="M137" s="46">
        <v>11.357346466305192</v>
      </c>
      <c r="N137" s="46">
        <v>10.502231311718569</v>
      </c>
      <c r="O137" s="46">
        <v>9.4139215697359599</v>
      </c>
      <c r="P137" s="46">
        <v>8.0712096536888858</v>
      </c>
      <c r="Q137" s="46">
        <v>6.346930758922241</v>
      </c>
      <c r="R137" s="46">
        <v>4.4248720587024524</v>
      </c>
      <c r="S137" s="46">
        <v>2.3099277881566995</v>
      </c>
      <c r="T137" s="46">
        <v>1.9359572732230621E-15</v>
      </c>
      <c r="U137" s="46">
        <v>0</v>
      </c>
      <c r="V137" s="46">
        <v>0</v>
      </c>
      <c r="W137" s="46">
        <v>0</v>
      </c>
      <c r="X137" s="46">
        <v>0</v>
      </c>
      <c r="Y137" s="46">
        <v>0</v>
      </c>
      <c r="Z137" s="46">
        <v>0</v>
      </c>
      <c r="AA137" s="46">
        <v>0</v>
      </c>
      <c r="AB137" s="46">
        <v>0</v>
      </c>
      <c r="AC137" s="46">
        <v>0</v>
      </c>
      <c r="AD137" s="46">
        <v>0</v>
      </c>
      <c r="AE137" s="46">
        <v>0</v>
      </c>
      <c r="AF137" s="46">
        <v>0</v>
      </c>
      <c r="AG137" s="46">
        <v>0</v>
      </c>
    </row>
    <row r="138" spans="1:33" x14ac:dyDescent="0.3">
      <c r="A138" s="30"/>
      <c r="B138" t="s">
        <v>258</v>
      </c>
      <c r="C138" s="46">
        <v>0.2245286474972597</v>
      </c>
      <c r="D138" s="46">
        <v>0.2712831994399082</v>
      </c>
      <c r="E138" s="48">
        <v>0.19638411798767319</v>
      </c>
      <c r="F138" s="46">
        <v>0.19576223494737888</v>
      </c>
      <c r="G138" s="46">
        <v>0.19331452339638286</v>
      </c>
      <c r="H138" s="46">
        <v>0.18905508416348155</v>
      </c>
      <c r="I138" s="46">
        <v>0.18299644873982041</v>
      </c>
      <c r="J138" s="46">
        <v>0.17514972621335689</v>
      </c>
      <c r="K138" s="46">
        <v>0.16552473701249196</v>
      </c>
      <c r="L138" s="46">
        <v>0.15413013468678202</v>
      </c>
      <c r="M138" s="46">
        <v>0.14097351682824072</v>
      </c>
      <c r="N138" s="46">
        <v>0.12606152612625995</v>
      </c>
      <c r="O138" s="46">
        <v>0.10939994245092589</v>
      </c>
      <c r="P138" s="46">
        <v>9.099376677199067E-2</v>
      </c>
      <c r="Q138" s="46">
        <v>7.0847297642699592E-2</v>
      </c>
      <c r="R138" s="46">
        <v>4.8964200907945975E-2</v>
      </c>
      <c r="S138" s="46">
        <v>2.5347573233851908E-2</v>
      </c>
      <c r="T138" s="46">
        <v>2.107350033856007E-17</v>
      </c>
      <c r="U138" s="46">
        <v>0</v>
      </c>
      <c r="V138" s="46">
        <v>0</v>
      </c>
      <c r="W138" s="46">
        <v>0</v>
      </c>
      <c r="X138" s="46">
        <v>0</v>
      </c>
      <c r="Y138" s="46">
        <v>0</v>
      </c>
      <c r="Z138" s="46">
        <v>0</v>
      </c>
      <c r="AA138" s="46">
        <v>0</v>
      </c>
      <c r="AB138" s="46">
        <v>0</v>
      </c>
      <c r="AC138" s="46">
        <v>0</v>
      </c>
      <c r="AD138" s="46">
        <v>0</v>
      </c>
      <c r="AE138" s="46">
        <v>0</v>
      </c>
      <c r="AF138" s="46">
        <v>0</v>
      </c>
      <c r="AG138" s="46">
        <v>0</v>
      </c>
    </row>
    <row r="139" spans="1:33" x14ac:dyDescent="0.3">
      <c r="A139" s="30"/>
      <c r="B139" t="s">
        <v>118</v>
      </c>
      <c r="C139" s="46">
        <v>17.162189184535499</v>
      </c>
      <c r="D139" s="46">
        <v>25.2445617527259</v>
      </c>
      <c r="E139" s="48">
        <v>7.7084036131411002</v>
      </c>
      <c r="F139" s="46">
        <v>11.290246828875516</v>
      </c>
      <c r="G139" s="46">
        <v>5.538174201916239</v>
      </c>
      <c r="H139" s="46">
        <v>7.435789515633803</v>
      </c>
      <c r="I139" s="46">
        <v>9.1080252414861853</v>
      </c>
      <c r="J139" s="46">
        <v>10.732054062937106</v>
      </c>
      <c r="K139" s="46">
        <v>11.611703234376018</v>
      </c>
      <c r="L139" s="46">
        <v>3.9275516639514407</v>
      </c>
      <c r="M139" s="46">
        <v>2.1657097912576742</v>
      </c>
      <c r="N139" s="46">
        <v>1.8206372027860542</v>
      </c>
      <c r="O139" s="46">
        <v>1.5972550680807966</v>
      </c>
      <c r="P139" s="46">
        <v>1.4127814381760961</v>
      </c>
      <c r="Q139" s="46">
        <v>1.2913579282155112</v>
      </c>
      <c r="R139" s="46">
        <v>1.1708850029197535</v>
      </c>
      <c r="S139" s="46">
        <v>1.4107043382265756</v>
      </c>
      <c r="T139" s="46">
        <v>1.2481833599233951</v>
      </c>
      <c r="U139" s="46">
        <v>0.965126962297429</v>
      </c>
      <c r="V139" s="46">
        <v>0.64975425922155239</v>
      </c>
      <c r="W139" s="46">
        <v>0.20719011517278929</v>
      </c>
      <c r="X139" s="46">
        <v>0.36837766325743537</v>
      </c>
      <c r="Y139" s="46">
        <v>0.30472133664004808</v>
      </c>
      <c r="Z139" s="46">
        <v>-0.30212746533676516</v>
      </c>
      <c r="AA139" s="46">
        <v>-0.17515931508035187</v>
      </c>
      <c r="AB139" s="46">
        <v>2.2118525077072348E-2</v>
      </c>
      <c r="AC139" s="46">
        <v>8.7653110764817299E-2</v>
      </c>
      <c r="AD139" s="46">
        <v>0.60753838577973074</v>
      </c>
      <c r="AE139" s="46">
        <v>0.56549295028212221</v>
      </c>
      <c r="AF139" s="46">
        <v>0.76617112309141877</v>
      </c>
      <c r="AG139" s="46">
        <v>0.74955867491413386</v>
      </c>
    </row>
    <row r="140" spans="1:33" x14ac:dyDescent="0.3">
      <c r="A140" s="30" t="s">
        <v>123</v>
      </c>
      <c r="C140" s="46">
        <v>55.943341977006725</v>
      </c>
      <c r="D140" s="46">
        <v>65.038320928462028</v>
      </c>
      <c r="E140" s="48">
        <v>44.161959249235068</v>
      </c>
      <c r="F140" s="46">
        <v>48.64320706802544</v>
      </c>
      <c r="G140" s="46">
        <v>43.277494387093903</v>
      </c>
      <c r="H140" s="46">
        <v>44.521834449399698</v>
      </c>
      <c r="I140" s="46">
        <v>35.118997835809118</v>
      </c>
      <c r="J140" s="46">
        <v>35.940750337879322</v>
      </c>
      <c r="K140" s="46">
        <v>35.896847172422262</v>
      </c>
      <c r="L140" s="46">
        <v>27.013007782854714</v>
      </c>
      <c r="M140" s="46">
        <v>24.096269312299249</v>
      </c>
      <c r="N140" s="46">
        <v>22.667428429667801</v>
      </c>
      <c r="O140" s="46">
        <v>21.127479984761287</v>
      </c>
      <c r="P140" s="46">
        <v>19.38657964349164</v>
      </c>
      <c r="Q140" s="46">
        <v>17.327418682571967</v>
      </c>
      <c r="R140" s="46">
        <v>15.071688405834301</v>
      </c>
      <c r="S140" s="46">
        <v>12.983627821009698</v>
      </c>
      <c r="T140" s="46">
        <v>10.29850899198018</v>
      </c>
      <c r="U140" s="46">
        <v>9.9532731143875086</v>
      </c>
      <c r="V140" s="46">
        <v>9.5763789152599195</v>
      </c>
      <c r="W140" s="46">
        <v>9.0729512590744346</v>
      </c>
      <c r="X140" s="46">
        <v>9.1739332789373513</v>
      </c>
      <c r="Y140" s="46">
        <v>9.0507294080132272</v>
      </c>
      <c r="Z140" s="46">
        <v>8.443880606036414</v>
      </c>
      <c r="AA140" s="46">
        <v>8.5708487562928273</v>
      </c>
      <c r="AB140" s="46">
        <v>8.7681265964502515</v>
      </c>
      <c r="AC140" s="46">
        <v>8.8336611821379964</v>
      </c>
      <c r="AD140" s="46">
        <v>9.353546457152909</v>
      </c>
      <c r="AE140" s="46">
        <v>9.3115010216553014</v>
      </c>
      <c r="AF140" s="46">
        <v>9.512179194464597</v>
      </c>
      <c r="AG140" s="46">
        <v>9.495566746287313</v>
      </c>
    </row>
    <row r="141" spans="1:33" x14ac:dyDescent="0.3">
      <c r="A141" s="30"/>
      <c r="B141" s="39" t="s">
        <v>243</v>
      </c>
      <c r="C141" s="40">
        <v>0</v>
      </c>
      <c r="D141" s="40">
        <v>0</v>
      </c>
      <c r="E141" s="41">
        <v>0</v>
      </c>
      <c r="F141" s="40">
        <v>0</v>
      </c>
      <c r="G141" s="40">
        <v>0</v>
      </c>
      <c r="H141" s="42">
        <v>2.8752590230290309E-2</v>
      </c>
      <c r="I141" s="42">
        <v>-0.18851591726432737</v>
      </c>
      <c r="J141" s="42">
        <v>-0.16952793023531709</v>
      </c>
      <c r="K141" s="42">
        <v>-0.17054238742787931</v>
      </c>
      <c r="L141" s="42">
        <v>-0.37581858272020341</v>
      </c>
      <c r="M141" s="42">
        <v>-0.44321477817613275</v>
      </c>
      <c r="N141" s="42">
        <v>-0.47623057317228557</v>
      </c>
      <c r="O141" s="40">
        <v>0</v>
      </c>
      <c r="P141" s="40">
        <v>0</v>
      </c>
      <c r="Q141" s="40">
        <v>0</v>
      </c>
      <c r="R141" s="40">
        <v>0</v>
      </c>
      <c r="S141" s="40">
        <v>0</v>
      </c>
      <c r="T141" s="40">
        <v>0</v>
      </c>
      <c r="U141" s="40">
        <v>0</v>
      </c>
      <c r="V141" s="40">
        <v>0</v>
      </c>
      <c r="W141" s="40">
        <v>0</v>
      </c>
      <c r="X141" s="40">
        <v>0</v>
      </c>
      <c r="Y141" s="40">
        <v>0</v>
      </c>
      <c r="Z141" s="40">
        <v>0</v>
      </c>
      <c r="AA141" s="40">
        <v>0</v>
      </c>
      <c r="AB141" s="40">
        <v>0</v>
      </c>
      <c r="AC141" s="40">
        <v>0</v>
      </c>
      <c r="AD141" s="40">
        <v>0</v>
      </c>
      <c r="AE141" s="40">
        <v>0</v>
      </c>
      <c r="AF141" s="40">
        <v>0</v>
      </c>
      <c r="AG141" s="40">
        <v>0</v>
      </c>
    </row>
    <row r="142" spans="1:33" x14ac:dyDescent="0.3">
      <c r="A142" s="30"/>
    </row>
    <row r="143" spans="1:33" x14ac:dyDescent="0.3">
      <c r="A143" s="8" t="s">
        <v>277</v>
      </c>
      <c r="B143" s="8"/>
      <c r="C143" s="25"/>
      <c r="D143" s="26"/>
      <c r="E143" s="27"/>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x14ac:dyDescent="0.3">
      <c r="A144" s="30" t="s">
        <v>278</v>
      </c>
      <c r="B144" t="s">
        <v>279</v>
      </c>
      <c r="C144" s="46">
        <v>84.22040442570119</v>
      </c>
      <c r="D144" s="46">
        <v>85.592947290352811</v>
      </c>
      <c r="E144" s="48">
        <v>82.421906749091093</v>
      </c>
      <c r="F144" s="46">
        <v>91.372601778578399</v>
      </c>
      <c r="G144" s="46">
        <v>90.504135579489898</v>
      </c>
      <c r="H144" s="46">
        <v>90.42968041588631</v>
      </c>
      <c r="I144" s="46">
        <v>89.135236071433951</v>
      </c>
      <c r="J144" s="46">
        <v>87.773495200574615</v>
      </c>
      <c r="K144" s="46">
        <v>86.312470697271067</v>
      </c>
      <c r="L144" s="46">
        <v>84.274983519855979</v>
      </c>
      <c r="M144" s="46">
        <v>82.645139214461125</v>
      </c>
      <c r="N144" s="46">
        <v>81.445131231351354</v>
      </c>
      <c r="O144" s="46">
        <v>79.785115846281968</v>
      </c>
      <c r="P144" s="46">
        <v>78.557279635246474</v>
      </c>
      <c r="Q144" s="46">
        <v>76.246096249279503</v>
      </c>
      <c r="R144" s="46">
        <v>73.97584636972914</v>
      </c>
      <c r="S144" s="46">
        <v>71.206929310888455</v>
      </c>
      <c r="T144" s="46">
        <v>68.791084866652128</v>
      </c>
      <c r="U144" s="46">
        <v>65.691992349256552</v>
      </c>
      <c r="V144" s="46">
        <v>63.253526209305008</v>
      </c>
      <c r="W144" s="46">
        <v>60.281986109861855</v>
      </c>
      <c r="X144" s="46">
        <v>57.01051572096447</v>
      </c>
      <c r="Y144" s="46">
        <v>52.460076866212532</v>
      </c>
      <c r="Z144" s="46">
        <v>49.803780078873075</v>
      </c>
      <c r="AA144" s="46">
        <v>46.44894645224548</v>
      </c>
      <c r="AB144" s="46">
        <v>42.723928576211961</v>
      </c>
      <c r="AC144" s="46">
        <v>40.347189034610849</v>
      </c>
      <c r="AD144" s="46">
        <v>36.470780389479543</v>
      </c>
      <c r="AE144" s="46">
        <v>34.78285532197166</v>
      </c>
      <c r="AF144" s="46">
        <v>30.976964976962616</v>
      </c>
      <c r="AG144" s="46">
        <v>28.995751772763011</v>
      </c>
    </row>
    <row r="145" spans="1:33" x14ac:dyDescent="0.3">
      <c r="A145" s="30"/>
      <c r="B145" t="s">
        <v>280</v>
      </c>
      <c r="C145" s="46">
        <v>92.509141812342705</v>
      </c>
      <c r="D145" s="46">
        <v>100.001662440662</v>
      </c>
      <c r="E145" s="48">
        <v>101.571869082037</v>
      </c>
      <c r="F145" s="46">
        <v>100.04251437775127</v>
      </c>
      <c r="G145" s="46">
        <v>101.26127803423881</v>
      </c>
      <c r="H145" s="46">
        <v>101.95902672310895</v>
      </c>
      <c r="I145" s="46">
        <v>103.21839519460033</v>
      </c>
      <c r="J145" s="46">
        <v>103.74340837970851</v>
      </c>
      <c r="K145" s="46">
        <v>103.49494071461598</v>
      </c>
      <c r="L145" s="46">
        <v>103.9475265415426</v>
      </c>
      <c r="M145" s="46">
        <v>104.19353425579038</v>
      </c>
      <c r="N145" s="46">
        <v>104.00801225223854</v>
      </c>
      <c r="O145" s="46">
        <v>104.05382463539642</v>
      </c>
      <c r="P145" s="46">
        <v>103.86370711279555</v>
      </c>
      <c r="Q145" s="46">
        <v>103.19478755420749</v>
      </c>
      <c r="R145" s="46">
        <v>102.63617302502372</v>
      </c>
      <c r="S145" s="46">
        <v>101.31000405501064</v>
      </c>
      <c r="T145" s="46">
        <v>100.20443712146323</v>
      </c>
      <c r="U145" s="46">
        <v>98.879842046608019</v>
      </c>
      <c r="V145" s="46">
        <v>96.595587946205711</v>
      </c>
      <c r="W145" s="46">
        <v>94.984344500218867</v>
      </c>
      <c r="X145" s="46">
        <v>92.349671373391914</v>
      </c>
      <c r="Y145" s="46">
        <v>90.564511480889479</v>
      </c>
      <c r="Z145" s="46">
        <v>88.546638185078791</v>
      </c>
      <c r="AA145" s="46">
        <v>86.307957686313713</v>
      </c>
      <c r="AB145" s="46">
        <v>84.46471597123282</v>
      </c>
      <c r="AC145" s="46">
        <v>83.144463321860499</v>
      </c>
      <c r="AD145" s="46">
        <v>80.712213754500326</v>
      </c>
      <c r="AE145" s="46">
        <v>78.696234001985033</v>
      </c>
      <c r="AF145" s="46">
        <v>77.189041130174317</v>
      </c>
      <c r="AG145" s="46">
        <v>75.639438103800828</v>
      </c>
    </row>
    <row r="146" spans="1:33" x14ac:dyDescent="0.3">
      <c r="A146" s="30"/>
      <c r="B146" t="s">
        <v>281</v>
      </c>
      <c r="C146" s="46">
        <v>3.7152286561271199</v>
      </c>
      <c r="D146" s="46">
        <v>2.7530408088979601</v>
      </c>
      <c r="E146" s="48">
        <v>0.71811877251351097</v>
      </c>
      <c r="F146" s="46">
        <v>0.59186368953462098</v>
      </c>
      <c r="G146" s="46">
        <v>0.59321845727776534</v>
      </c>
      <c r="H146" s="46">
        <v>0.58853482974642601</v>
      </c>
      <c r="I146" s="46">
        <v>0.5847951973997958</v>
      </c>
      <c r="J146" s="46">
        <v>0.58104073672041023</v>
      </c>
      <c r="K146" s="46">
        <v>0.5772719787952626</v>
      </c>
      <c r="L146" s="46">
        <v>0.57348945465385237</v>
      </c>
      <c r="M146" s="46">
        <v>0.56969369514409751</v>
      </c>
      <c r="N146" s="46">
        <v>0.56802810525619007</v>
      </c>
      <c r="O146" s="46">
        <v>0.56661992148991547</v>
      </c>
      <c r="P146" s="46">
        <v>0.5654671391642232</v>
      </c>
      <c r="Q146" s="46">
        <v>0.56456810010165026</v>
      </c>
      <c r="R146" s="46">
        <v>0.56392148866646252</v>
      </c>
      <c r="S146" s="46">
        <v>0.56352632857582396</v>
      </c>
      <c r="T146" s="46">
        <v>0.56308442211249499</v>
      </c>
      <c r="U146" s="46">
        <v>0.56259587578283088</v>
      </c>
      <c r="V146" s="46">
        <v>0.56206080769410094</v>
      </c>
      <c r="W146" s="46">
        <v>0.56147934750693695</v>
      </c>
      <c r="X146" s="46">
        <v>0.56085163638299607</v>
      </c>
      <c r="Y146" s="46">
        <v>0.55958078714906745</v>
      </c>
      <c r="Z146" s="46">
        <v>0.55767043659657278</v>
      </c>
      <c r="AA146" s="46">
        <v>0.55512641983275635</v>
      </c>
      <c r="AB146" s="46">
        <v>0.55195674102898662</v>
      </c>
      <c r="AC146" s="46">
        <v>0.54817153175167554</v>
      </c>
      <c r="AD146" s="46">
        <v>0.5444068989882751</v>
      </c>
      <c r="AE146" s="46">
        <v>0.54066277554803022</v>
      </c>
      <c r="AF146" s="46">
        <v>0.53693909409691309</v>
      </c>
      <c r="AG146" s="46">
        <v>0.53323578716124986</v>
      </c>
    </row>
    <row r="147" spans="1:33" x14ac:dyDescent="0.3">
      <c r="A147" s="30"/>
      <c r="B147" t="s">
        <v>282</v>
      </c>
      <c r="C147" s="46">
        <v>10.257307381692728</v>
      </c>
      <c r="D147" s="46">
        <v>11.938946340158056</v>
      </c>
      <c r="E147" s="48">
        <v>14.89330133334386</v>
      </c>
      <c r="F147" s="46">
        <v>18.371048077206286</v>
      </c>
      <c r="G147" s="46">
        <v>18.808008151079743</v>
      </c>
      <c r="H147" s="46">
        <v>18.909855636424087</v>
      </c>
      <c r="I147" s="46">
        <v>18.975643991571964</v>
      </c>
      <c r="J147" s="46">
        <v>19.195601339748439</v>
      </c>
      <c r="K147" s="46">
        <v>19.418911484794851</v>
      </c>
      <c r="L147" s="46">
        <v>19.611598176141054</v>
      </c>
      <c r="M147" s="46">
        <v>19.808934346200719</v>
      </c>
      <c r="N147" s="46">
        <v>19.970998112055121</v>
      </c>
      <c r="O147" s="46">
        <v>20.138844118428484</v>
      </c>
      <c r="P147" s="46">
        <v>20.277483505319889</v>
      </c>
      <c r="Q147" s="46">
        <v>20.404878119056431</v>
      </c>
      <c r="R147" s="46">
        <v>20.521415398842436</v>
      </c>
      <c r="S147" s="46">
        <v>20.626730062395932</v>
      </c>
      <c r="T147" s="46">
        <v>20.72149304725453</v>
      </c>
      <c r="U147" s="46">
        <v>20.787936492628305</v>
      </c>
      <c r="V147" s="46">
        <v>20.862497501991772</v>
      </c>
      <c r="W147" s="46">
        <v>20.927582202263931</v>
      </c>
      <c r="X147" s="46">
        <v>20.974423343438946</v>
      </c>
      <c r="Y147" s="46">
        <v>21.012439674240763</v>
      </c>
      <c r="Z147" s="46">
        <v>21.041921444600888</v>
      </c>
      <c r="AA147" s="46">
        <v>21.045035191273243</v>
      </c>
      <c r="AB147" s="46">
        <v>21.058157733949674</v>
      </c>
      <c r="AC147" s="46">
        <v>21.056353389223336</v>
      </c>
      <c r="AD147" s="46">
        <v>21.064697486805901</v>
      </c>
      <c r="AE147" s="46">
        <v>21.047727728399092</v>
      </c>
      <c r="AF147" s="46">
        <v>21.023453336861806</v>
      </c>
      <c r="AG147" s="46">
        <v>20.992092758071095</v>
      </c>
    </row>
    <row r="148" spans="1:33" x14ac:dyDescent="0.3">
      <c r="A148" s="30" t="s">
        <v>283</v>
      </c>
      <c r="B148" t="s">
        <v>284</v>
      </c>
      <c r="C148" s="46">
        <v>7.7926700690781097</v>
      </c>
      <c r="D148" s="46">
        <v>4.7364548550379304</v>
      </c>
      <c r="E148" s="48">
        <v>5.9267000883423</v>
      </c>
      <c r="F148" s="46">
        <v>7.5534370621800999</v>
      </c>
      <c r="G148" s="46">
        <v>7.6608381565234467</v>
      </c>
      <c r="H148" s="46">
        <v>7.6535082753243922</v>
      </c>
      <c r="I148" s="46">
        <v>7.6076618713660995</v>
      </c>
      <c r="J148" s="46">
        <v>7.5619689948871081</v>
      </c>
      <c r="K148" s="46">
        <v>7.5164301809588299</v>
      </c>
      <c r="L148" s="46">
        <v>7.4710459540900658</v>
      </c>
      <c r="M148" s="46">
        <v>7.4258168282568651</v>
      </c>
      <c r="N148" s="46">
        <v>7.3807433069330735</v>
      </c>
      <c r="O148" s="46">
        <v>7.3101807402784669</v>
      </c>
      <c r="P148" s="46">
        <v>7.2147764428682359</v>
      </c>
      <c r="Q148" s="46">
        <v>7.0954339318786257</v>
      </c>
      <c r="R148" s="46">
        <v>6.953298756997885</v>
      </c>
      <c r="S148" s="46">
        <v>6.7897401922504006</v>
      </c>
      <c r="T148" s="46">
        <v>6.6286823224652736</v>
      </c>
      <c r="U148" s="46">
        <v>6.4701302100579685</v>
      </c>
      <c r="V148" s="46">
        <v>6.3140873074711106</v>
      </c>
      <c r="W148" s="46">
        <v>6.1605554923060968</v>
      </c>
      <c r="X148" s="46">
        <v>6.0095351031900144</v>
      </c>
      <c r="Y148" s="46">
        <v>5.8780875238469523</v>
      </c>
      <c r="Z148" s="46">
        <v>5.7650386604566073</v>
      </c>
      <c r="AA148" s="46">
        <v>5.6693889694765698</v>
      </c>
      <c r="AB148" s="46">
        <v>5.5902986198559512</v>
      </c>
      <c r="AC148" s="46">
        <v>5.5270751279208721</v>
      </c>
      <c r="AD148" s="46">
        <v>5.4645570248707562</v>
      </c>
      <c r="AE148" s="46">
        <v>5.4027365511286654</v>
      </c>
      <c r="AF148" s="46">
        <v>5.3416060312253419</v>
      </c>
      <c r="AG148" s="46">
        <v>5.2811578729015203</v>
      </c>
    </row>
    <row r="149" spans="1:33" x14ac:dyDescent="0.3">
      <c r="A149" s="30"/>
      <c r="B149" t="s">
        <v>285</v>
      </c>
      <c r="C149" s="46">
        <v>23.003521898656199</v>
      </c>
      <c r="D149" s="46">
        <v>13.6543916042303</v>
      </c>
      <c r="E149" s="48">
        <v>21.5804587792353</v>
      </c>
      <c r="F149" s="46">
        <v>38.84736897143204</v>
      </c>
      <c r="G149" s="46">
        <v>43.408813217803562</v>
      </c>
      <c r="H149" s="46">
        <v>44.602771176238029</v>
      </c>
      <c r="I149" s="46">
        <v>45.531291814034439</v>
      </c>
      <c r="J149" s="46">
        <v>45.989828147018656</v>
      </c>
      <c r="K149" s="46">
        <v>46.442045456415912</v>
      </c>
      <c r="L149" s="46">
        <v>47.3499969279098</v>
      </c>
      <c r="M149" s="46">
        <v>47.559716551251078</v>
      </c>
      <c r="N149" s="46">
        <v>48.368214036276328</v>
      </c>
      <c r="O149" s="46">
        <v>48.929020365700396</v>
      </c>
      <c r="P149" s="46">
        <v>49.408507241495343</v>
      </c>
      <c r="Q149" s="46">
        <v>50.279132676789601</v>
      </c>
      <c r="R149" s="46">
        <v>50.668272791609461</v>
      </c>
      <c r="S149" s="46">
        <v>51.275007059093866</v>
      </c>
      <c r="T149" s="46">
        <v>51.877322048647599</v>
      </c>
      <c r="U149" s="46">
        <v>52.474395316380125</v>
      </c>
      <c r="V149" s="46">
        <v>53.06536317595792</v>
      </c>
      <c r="W149" s="46">
        <v>53.649321014676133</v>
      </c>
      <c r="X149" s="46">
        <v>54.299808615660318</v>
      </c>
      <c r="Y149" s="46">
        <v>54.945434552500238</v>
      </c>
      <c r="Z149" s="46">
        <v>55.585336498110372</v>
      </c>
      <c r="AA149" s="46">
        <v>56.218615020025624</v>
      </c>
      <c r="AB149" s="46">
        <v>56.89210315996241</v>
      </c>
      <c r="AC149" s="46">
        <v>57.542537620222689</v>
      </c>
      <c r="AD149" s="46">
        <v>58.180201334987757</v>
      </c>
      <c r="AE149" s="46">
        <v>58.803541239985201</v>
      </c>
      <c r="AF149" s="46">
        <v>59.410988090559414</v>
      </c>
      <c r="AG149" s="46">
        <v>60.00094475249913</v>
      </c>
    </row>
    <row r="150" spans="1:33" x14ac:dyDescent="0.3">
      <c r="A150" s="30" t="s">
        <v>286</v>
      </c>
      <c r="B150" t="s">
        <v>287</v>
      </c>
      <c r="C150" s="46">
        <v>16.493782034860434</v>
      </c>
      <c r="D150" s="46">
        <v>16.635969390678657</v>
      </c>
      <c r="E150" s="48">
        <v>18.03109912242849</v>
      </c>
      <c r="F150" s="46">
        <v>18.168688975494725</v>
      </c>
      <c r="G150" s="46">
        <v>18.252272869022658</v>
      </c>
      <c r="H150" s="46">
        <v>18.2890768488048</v>
      </c>
      <c r="I150" s="46">
        <v>18.33586746240001</v>
      </c>
      <c r="J150" s="46">
        <v>18.373632594438611</v>
      </c>
      <c r="K150" s="46">
        <v>18.40497533345042</v>
      </c>
      <c r="L150" s="46">
        <v>18.426804092363557</v>
      </c>
      <c r="M150" s="46">
        <v>18.426332215077874</v>
      </c>
      <c r="N150" s="46">
        <v>18.439880535664244</v>
      </c>
      <c r="O150" s="46">
        <v>18.44434702825842</v>
      </c>
      <c r="P150" s="46">
        <v>18.42840368153713</v>
      </c>
      <c r="Q150" s="46">
        <v>18.418439821167983</v>
      </c>
      <c r="R150" s="46">
        <v>18.405407067947348</v>
      </c>
      <c r="S150" s="46">
        <v>18.393323080380483</v>
      </c>
      <c r="T150" s="46">
        <v>18.376037775050985</v>
      </c>
      <c r="U150" s="46">
        <v>18.35162871294682</v>
      </c>
      <c r="V150" s="46">
        <v>18.320995782103306</v>
      </c>
      <c r="W150" s="46">
        <v>18.281576836299703</v>
      </c>
      <c r="X150" s="46">
        <v>18.237842861867509</v>
      </c>
      <c r="Y150" s="46">
        <v>18.196106678720295</v>
      </c>
      <c r="Z150" s="46">
        <v>18.1515490102325</v>
      </c>
      <c r="AA150" s="46">
        <v>18.103929253332513</v>
      </c>
      <c r="AB150" s="46">
        <v>18.048252882051532</v>
      </c>
      <c r="AC150" s="46">
        <v>17.983250446039413</v>
      </c>
      <c r="AD150" s="46">
        <v>17.913569669513151</v>
      </c>
      <c r="AE150" s="46">
        <v>17.837966401558361</v>
      </c>
      <c r="AF150" s="46">
        <v>17.747812686661099</v>
      </c>
      <c r="AG150" s="46">
        <v>17.652542184727103</v>
      </c>
    </row>
    <row r="151" spans="1:33" x14ac:dyDescent="0.3">
      <c r="A151" s="30"/>
      <c r="B151" t="s">
        <v>288</v>
      </c>
      <c r="C151" s="46">
        <v>37.797683573663839</v>
      </c>
      <c r="D151" s="46">
        <v>38.382858714467815</v>
      </c>
      <c r="E151" s="48">
        <v>39.200363073747951</v>
      </c>
      <c r="F151" s="46">
        <v>39.754724872926296</v>
      </c>
      <c r="G151" s="46">
        <v>40.198862214552364</v>
      </c>
      <c r="H151" s="46">
        <v>40.611952383097702</v>
      </c>
      <c r="I151" s="46">
        <v>41.033900712285146</v>
      </c>
      <c r="J151" s="46">
        <v>41.438215130178065</v>
      </c>
      <c r="K151" s="46">
        <v>41.82356497482013</v>
      </c>
      <c r="L151" s="46">
        <v>42.166442614820809</v>
      </c>
      <c r="M151" s="46">
        <v>42.453259419926312</v>
      </c>
      <c r="N151" s="46">
        <v>42.752345544017643</v>
      </c>
      <c r="O151" s="46">
        <v>43.035679440507607</v>
      </c>
      <c r="P151" s="46">
        <v>43.229764549239739</v>
      </c>
      <c r="Q151" s="46">
        <v>43.487453921293792</v>
      </c>
      <c r="R151" s="46">
        <v>43.731136660685493</v>
      </c>
      <c r="S151" s="46">
        <v>43.979682961978391</v>
      </c>
      <c r="T151" s="46">
        <v>44.21045041503853</v>
      </c>
      <c r="U151" s="46">
        <v>44.438284115033824</v>
      </c>
      <c r="V151" s="46">
        <v>44.643147698019852</v>
      </c>
      <c r="W151" s="46">
        <v>44.839108976912847</v>
      </c>
      <c r="X151" s="46">
        <v>45.016442756259856</v>
      </c>
      <c r="Y151" s="46">
        <v>45.183426839841417</v>
      </c>
      <c r="Z151" s="46">
        <v>45.327254996625619</v>
      </c>
      <c r="AA151" s="46">
        <v>45.449256783009446</v>
      </c>
      <c r="AB151" s="46">
        <v>45.549043004447512</v>
      </c>
      <c r="AC151" s="46">
        <v>45.560011337542782</v>
      </c>
      <c r="AD151" s="46">
        <v>45.569201319325408</v>
      </c>
      <c r="AE151" s="46">
        <v>45.528065617394574</v>
      </c>
      <c r="AF151" s="46">
        <v>45.346286713450276</v>
      </c>
      <c r="AG151" s="46">
        <v>45.157131696674874</v>
      </c>
    </row>
    <row r="152" spans="1:33" x14ac:dyDescent="0.3">
      <c r="A152" s="30"/>
      <c r="B152" t="s">
        <v>289</v>
      </c>
      <c r="C152" s="46">
        <v>1.7287167324163291</v>
      </c>
      <c r="D152" s="46">
        <v>1.1220092343976082</v>
      </c>
      <c r="E152" s="48">
        <v>0.25524020361913552</v>
      </c>
      <c r="F152" s="46">
        <v>0.25501982715859739</v>
      </c>
      <c r="G152" s="46">
        <v>0.25396813349700986</v>
      </c>
      <c r="H152" s="46">
        <v>0.25330288957416419</v>
      </c>
      <c r="I152" s="46">
        <v>0.25279779068452018</v>
      </c>
      <c r="J152" s="46">
        <v>0.25216608560760667</v>
      </c>
      <c r="K152" s="46">
        <v>0.25144106756175788</v>
      </c>
      <c r="L152" s="46">
        <v>0.25057868467948924</v>
      </c>
      <c r="M152" s="46">
        <v>0.24939832040424079</v>
      </c>
      <c r="N152" s="46">
        <v>0.2484371157131714</v>
      </c>
      <c r="O152" s="46">
        <v>0.24736882712307584</v>
      </c>
      <c r="P152" s="46">
        <v>0.24571684936633109</v>
      </c>
      <c r="Q152" s="46">
        <v>0.24449259157857761</v>
      </c>
      <c r="R152" s="46">
        <v>0.24320562544976956</v>
      </c>
      <c r="S152" s="46">
        <v>0.24197354010360436</v>
      </c>
      <c r="T152" s="46">
        <v>0.24062675112678381</v>
      </c>
      <c r="U152" s="46">
        <v>0.23923106611593487</v>
      </c>
      <c r="V152" s="46">
        <v>0.2376908760257187</v>
      </c>
      <c r="W152" s="46">
        <v>0.23606041257997218</v>
      </c>
      <c r="X152" s="46">
        <v>0.2343273251929705</v>
      </c>
      <c r="Y152" s="46">
        <v>0.23257882379858971</v>
      </c>
      <c r="Z152" s="46">
        <v>0.23072369538766258</v>
      </c>
      <c r="AA152" s="46">
        <v>0.22877337598819919</v>
      </c>
      <c r="AB152" s="46">
        <v>0.22669287940896699</v>
      </c>
      <c r="AC152" s="46">
        <v>0.22417185725817645</v>
      </c>
      <c r="AD152" s="46">
        <v>0.22165981797642886</v>
      </c>
      <c r="AE152" s="46">
        <v>0.21892919910742478</v>
      </c>
      <c r="AF152" s="46">
        <v>0.21552630479105345</v>
      </c>
      <c r="AG152" s="46">
        <v>0.21212693729521589</v>
      </c>
    </row>
    <row r="153" spans="1:33" x14ac:dyDescent="0.3">
      <c r="A153" s="30" t="s">
        <v>290</v>
      </c>
      <c r="B153" t="s">
        <v>288</v>
      </c>
      <c r="C153" s="46">
        <v>5.56384164973207</v>
      </c>
      <c r="D153" s="46">
        <v>6.0440145501408429</v>
      </c>
      <c r="E153" s="48">
        <v>6.8690250643607973</v>
      </c>
      <c r="F153" s="46">
        <v>6.6670630689689592</v>
      </c>
      <c r="G153" s="46">
        <v>6.4511265153903148</v>
      </c>
      <c r="H153" s="46">
        <v>6.2309989972909374</v>
      </c>
      <c r="I153" s="46">
        <v>6.0094615033728349</v>
      </c>
      <c r="J153" s="46">
        <v>5.7806248057525993</v>
      </c>
      <c r="K153" s="46">
        <v>5.5454370888539186</v>
      </c>
      <c r="L153" s="46">
        <v>5.301197491010063</v>
      </c>
      <c r="M153" s="46">
        <v>5.0496559114235593</v>
      </c>
      <c r="N153" s="46">
        <v>4.7996141982620362</v>
      </c>
      <c r="O153" s="46">
        <v>4.5423098534402957</v>
      </c>
      <c r="P153" s="46">
        <v>4.2768945730530774</v>
      </c>
      <c r="Q153" s="46">
        <v>4.0041389503272011</v>
      </c>
      <c r="R153" s="46">
        <v>3.7261901618150359</v>
      </c>
      <c r="S153" s="46">
        <v>3.4436118054382621</v>
      </c>
      <c r="T153" s="46">
        <v>3.1556565387053279</v>
      </c>
      <c r="U153" s="46">
        <v>2.8620250274984791</v>
      </c>
      <c r="V153" s="46">
        <v>2.5631104430974525</v>
      </c>
      <c r="W153" s="46">
        <v>2.2587634226883155</v>
      </c>
      <c r="X153" s="46">
        <v>1.9493479685594839</v>
      </c>
      <c r="Y153" s="46">
        <v>1.6360431745303812</v>
      </c>
      <c r="Z153" s="46">
        <v>1.3181385110940584</v>
      </c>
      <c r="AA153" s="46">
        <v>0.99565922895658643</v>
      </c>
      <c r="AB153" s="46">
        <v>0.66817641339752987</v>
      </c>
      <c r="AC153" s="46">
        <v>0.33630293519338766</v>
      </c>
      <c r="AD153" s="46">
        <v>0</v>
      </c>
      <c r="AE153" s="46">
        <v>0</v>
      </c>
      <c r="AF153" s="46">
        <v>0</v>
      </c>
      <c r="AG153" s="46">
        <v>0</v>
      </c>
    </row>
    <row r="154" spans="1:33" x14ac:dyDescent="0.3">
      <c r="A154" s="30"/>
      <c r="B154" t="s">
        <v>289</v>
      </c>
      <c r="C154" s="46">
        <v>1.3874107208992161</v>
      </c>
      <c r="D154" s="46">
        <v>0.59622148330043678</v>
      </c>
      <c r="E154" s="48">
        <v>0.21048246822494648</v>
      </c>
      <c r="F154" s="46">
        <v>0.20480089132827228</v>
      </c>
      <c r="G154" s="46">
        <v>0.1982854000448436</v>
      </c>
      <c r="H154" s="46">
        <v>0.19191099793172986</v>
      </c>
      <c r="I154" s="46">
        <v>0.18548083535172774</v>
      </c>
      <c r="J154" s="46">
        <v>0.1787756463435364</v>
      </c>
      <c r="K154" s="46">
        <v>0.17182947648707417</v>
      </c>
      <c r="L154" s="46">
        <v>0.16461522728731642</v>
      </c>
      <c r="M154" s="46">
        <v>0.15702024159187278</v>
      </c>
      <c r="N154" s="46">
        <v>0.14939083037124529</v>
      </c>
      <c r="O154" s="46">
        <v>0.1415072178728479</v>
      </c>
      <c r="P154" s="46">
        <v>0.13333890324339853</v>
      </c>
      <c r="Q154" s="46">
        <v>0.12500351446169822</v>
      </c>
      <c r="R154" s="46">
        <v>0.11648566749053564</v>
      </c>
      <c r="S154" s="46">
        <v>0.10780279247040361</v>
      </c>
      <c r="T154" s="46">
        <v>9.8923833895251195E-2</v>
      </c>
      <c r="U154" s="46">
        <v>8.9830733504297253E-2</v>
      </c>
      <c r="V154" s="46">
        <v>8.0547529468118759E-2</v>
      </c>
      <c r="W154" s="46">
        <v>7.1059608012623857E-2</v>
      </c>
      <c r="X154" s="46">
        <v>6.1401226553228876E-2</v>
      </c>
      <c r="Y154" s="46">
        <v>5.1594125909324946E-2</v>
      </c>
      <c r="Z154" s="46">
        <v>4.1618427630170686E-2</v>
      </c>
      <c r="AA154" s="46">
        <v>3.1471610520476402E-2</v>
      </c>
      <c r="AB154" s="46">
        <v>2.114590003014679E-2</v>
      </c>
      <c r="AC154" s="46">
        <v>1.0654936214992963E-2</v>
      </c>
      <c r="AD154" s="46">
        <v>0</v>
      </c>
      <c r="AE154" s="46">
        <v>0</v>
      </c>
      <c r="AF154" s="46">
        <v>0</v>
      </c>
      <c r="AG154" s="46">
        <v>0</v>
      </c>
    </row>
    <row r="155" spans="1:33" x14ac:dyDescent="0.3">
      <c r="A155" s="30" t="s">
        <v>123</v>
      </c>
      <c r="C155" s="37">
        <v>284.46970895516989</v>
      </c>
      <c r="D155" s="37">
        <v>281.45851671232441</v>
      </c>
      <c r="E155" s="49">
        <v>291.67856473694434</v>
      </c>
      <c r="F155" s="37">
        <v>321.82913159255958</v>
      </c>
      <c r="G155" s="37">
        <v>327.59080672892043</v>
      </c>
      <c r="H155" s="37">
        <v>329.72061917342762</v>
      </c>
      <c r="I155" s="37">
        <v>330.87053244450084</v>
      </c>
      <c r="J155" s="37">
        <v>330.86875706097811</v>
      </c>
      <c r="K155" s="37">
        <v>329.95931845402521</v>
      </c>
      <c r="L155" s="37">
        <v>329.53827868435457</v>
      </c>
      <c r="M155" s="37">
        <v>328.53850099952808</v>
      </c>
      <c r="N155" s="37">
        <v>328.13079526813897</v>
      </c>
      <c r="O155" s="37">
        <v>327.19481799477791</v>
      </c>
      <c r="P155" s="37">
        <v>326.20133963332938</v>
      </c>
      <c r="Q155" s="37">
        <v>324.06442543014253</v>
      </c>
      <c r="R155" s="37">
        <v>321.54135301425725</v>
      </c>
      <c r="S155" s="37">
        <v>317.93833118858623</v>
      </c>
      <c r="T155" s="37">
        <v>314.86779914241208</v>
      </c>
      <c r="U155" s="37">
        <v>310.84789194581316</v>
      </c>
      <c r="V155" s="37">
        <v>306.49861527734009</v>
      </c>
      <c r="W155" s="37">
        <v>302.25183792332723</v>
      </c>
      <c r="X155" s="37">
        <v>296.70416793146171</v>
      </c>
      <c r="Y155" s="37">
        <v>290.71988052763896</v>
      </c>
      <c r="Z155" s="37">
        <v>286.36966994468634</v>
      </c>
      <c r="AA155" s="37">
        <v>281.05415999097465</v>
      </c>
      <c r="AB155" s="37">
        <v>275.79447188157752</v>
      </c>
      <c r="AC155" s="37">
        <v>272.2801815378387</v>
      </c>
      <c r="AD155" s="37">
        <v>266.14128769644759</v>
      </c>
      <c r="AE155" s="37">
        <v>262.85871883707807</v>
      </c>
      <c r="AF155" s="37">
        <v>257.78861836478285</v>
      </c>
      <c r="AG155" s="37">
        <v>254.46442186589402</v>
      </c>
    </row>
    <row r="156" spans="1:33" x14ac:dyDescent="0.3">
      <c r="A156" s="30"/>
      <c r="N156" s="42">
        <v>1.6483629214461004E-3</v>
      </c>
    </row>
    <row r="157" spans="1:33" x14ac:dyDescent="0.3">
      <c r="A157" s="8" t="s">
        <v>291</v>
      </c>
      <c r="B157" s="8"/>
      <c r="C157" s="25"/>
      <c r="D157" s="26"/>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x14ac:dyDescent="0.3">
      <c r="A158" s="30"/>
      <c r="B158" t="s">
        <v>291</v>
      </c>
      <c r="C158" s="50">
        <v>0</v>
      </c>
      <c r="D158" s="50">
        <v>0</v>
      </c>
      <c r="E158" s="51">
        <v>0</v>
      </c>
      <c r="F158" s="50">
        <v>0</v>
      </c>
      <c r="G158" s="50">
        <v>0</v>
      </c>
      <c r="H158" s="50">
        <v>0</v>
      </c>
      <c r="I158" s="50">
        <v>0</v>
      </c>
      <c r="J158" s="50">
        <v>0</v>
      </c>
      <c r="K158" s="50">
        <v>0</v>
      </c>
      <c r="L158" s="50">
        <v>0</v>
      </c>
      <c r="M158" s="50">
        <v>0</v>
      </c>
      <c r="N158" s="50">
        <v>0</v>
      </c>
      <c r="O158" s="50">
        <v>0</v>
      </c>
      <c r="P158" s="50">
        <v>0</v>
      </c>
      <c r="Q158" s="50">
        <v>0</v>
      </c>
      <c r="R158" s="50">
        <v>0</v>
      </c>
      <c r="S158" s="50">
        <v>0</v>
      </c>
      <c r="T158" s="50">
        <v>0</v>
      </c>
      <c r="U158" s="50">
        <v>0</v>
      </c>
      <c r="V158" s="50">
        <v>0</v>
      </c>
      <c r="W158" s="50">
        <v>0</v>
      </c>
      <c r="X158" s="50">
        <v>0</v>
      </c>
      <c r="Y158" s="50">
        <v>0</v>
      </c>
      <c r="Z158" s="50">
        <v>0</v>
      </c>
      <c r="AA158" s="50">
        <v>0</v>
      </c>
      <c r="AB158" s="50">
        <v>0</v>
      </c>
      <c r="AC158" s="50">
        <v>0</v>
      </c>
      <c r="AD158" s="50">
        <v>0</v>
      </c>
      <c r="AE158" s="50">
        <v>0</v>
      </c>
      <c r="AF158" s="50">
        <v>0</v>
      </c>
      <c r="AG158" s="50">
        <v>0</v>
      </c>
    </row>
    <row r="159" spans="1:33" x14ac:dyDescent="0.3">
      <c r="A159" s="30"/>
    </row>
    <row r="160" spans="1:33" x14ac:dyDescent="0.3">
      <c r="A160" s="8" t="s">
        <v>292</v>
      </c>
      <c r="B160" s="8"/>
      <c r="C160" s="25"/>
      <c r="D160" s="26"/>
      <c r="E160" s="27"/>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x14ac:dyDescent="0.3">
      <c r="A161" s="30"/>
      <c r="B161" t="s">
        <v>293</v>
      </c>
      <c r="C161" s="28">
        <v>0</v>
      </c>
      <c r="D161" s="28">
        <v>0</v>
      </c>
      <c r="E161" s="29">
        <v>0</v>
      </c>
      <c r="F161" s="28">
        <v>0</v>
      </c>
      <c r="G161" s="28">
        <v>0</v>
      </c>
      <c r="H161" s="28">
        <v>0</v>
      </c>
      <c r="I161" s="28">
        <v>0</v>
      </c>
      <c r="J161" s="28">
        <v>0</v>
      </c>
      <c r="K161" s="28">
        <v>0</v>
      </c>
      <c r="L161" s="28">
        <v>0</v>
      </c>
      <c r="M161" s="28">
        <v>0</v>
      </c>
      <c r="N161" s="28">
        <v>0</v>
      </c>
      <c r="O161" s="28">
        <v>0</v>
      </c>
      <c r="P161" s="28">
        <v>0</v>
      </c>
      <c r="Q161" s="28">
        <v>0</v>
      </c>
      <c r="R161" s="28">
        <v>0</v>
      </c>
      <c r="S161" s="28">
        <v>0</v>
      </c>
      <c r="T161" s="28">
        <v>0</v>
      </c>
      <c r="U161" s="28">
        <v>0</v>
      </c>
      <c r="V161" s="28">
        <v>0</v>
      </c>
      <c r="W161" s="28">
        <v>0</v>
      </c>
      <c r="X161" s="28">
        <v>0</v>
      </c>
      <c r="Y161" s="28">
        <v>0</v>
      </c>
      <c r="Z161" s="28">
        <v>0</v>
      </c>
      <c r="AA161" s="28">
        <v>0</v>
      </c>
      <c r="AB161" s="28">
        <v>0</v>
      </c>
      <c r="AC161" s="28">
        <v>0</v>
      </c>
      <c r="AD161" s="28">
        <v>0</v>
      </c>
      <c r="AE161" s="28">
        <v>0</v>
      </c>
      <c r="AF161" s="28">
        <v>0</v>
      </c>
      <c r="AG161" s="28">
        <v>0</v>
      </c>
    </row>
    <row r="162" spans="1:33" x14ac:dyDescent="0.3">
      <c r="A162" s="30"/>
      <c r="B162" t="s">
        <v>294</v>
      </c>
      <c r="C162" s="28">
        <v>0</v>
      </c>
      <c r="D162" s="28">
        <v>0</v>
      </c>
      <c r="E162" s="29">
        <v>0</v>
      </c>
      <c r="F162" s="28">
        <v>0.14695627827064442</v>
      </c>
      <c r="G162" s="28">
        <v>0.29243560902098092</v>
      </c>
      <c r="H162" s="28">
        <v>0.43643799225100932</v>
      </c>
      <c r="I162" s="28">
        <v>0.57896342796072986</v>
      </c>
      <c r="J162" s="28">
        <v>0.72001191615014226</v>
      </c>
      <c r="K162" s="28">
        <v>0.85958345681924664</v>
      </c>
      <c r="L162" s="28">
        <v>0.99767804996804332</v>
      </c>
      <c r="M162" s="28">
        <v>1.1342956955965318</v>
      </c>
      <c r="N162" s="28">
        <v>1.2694363937047124</v>
      </c>
      <c r="O162" s="28">
        <v>1.403100144292585</v>
      </c>
      <c r="P162" s="28">
        <v>1.5282168470719262</v>
      </c>
      <c r="Q162" s="28">
        <v>1.6519314182070253</v>
      </c>
      <c r="R162" s="28">
        <v>1.7742438576978823</v>
      </c>
      <c r="S162" s="28">
        <v>1.8951541655444968</v>
      </c>
      <c r="T162" s="28">
        <v>2.0146623417468699</v>
      </c>
      <c r="U162" s="28">
        <v>2.0340395351243372</v>
      </c>
      <c r="V162" s="28">
        <v>2.0530877365443088</v>
      </c>
      <c r="W162" s="28">
        <v>2.0718069460067845</v>
      </c>
      <c r="X162" s="28">
        <v>2.0901971635117649</v>
      </c>
      <c r="Y162" s="28">
        <v>2.108258389059249</v>
      </c>
      <c r="Z162" s="28">
        <v>2.0965458424533643</v>
      </c>
      <c r="AA162" s="28">
        <v>2.0848332958474796</v>
      </c>
      <c r="AB162" s="28">
        <v>2.0731207492415953</v>
      </c>
      <c r="AC162" s="28">
        <v>2.0614082026357101</v>
      </c>
      <c r="AD162" s="28">
        <v>2.049695656029825</v>
      </c>
      <c r="AE162" s="28">
        <v>2.0379831094239407</v>
      </c>
      <c r="AF162" s="28">
        <v>2.026270562818056</v>
      </c>
      <c r="AG162" s="28">
        <v>2.0145580162121712</v>
      </c>
    </row>
    <row r="163" spans="1:33" x14ac:dyDescent="0.3">
      <c r="A163" s="30"/>
      <c r="B163" t="s">
        <v>295</v>
      </c>
      <c r="C163" s="28">
        <v>0.3820042467121938</v>
      </c>
      <c r="D163" s="28">
        <v>0.42432542335848372</v>
      </c>
      <c r="E163" s="29">
        <v>0.42327423928893604</v>
      </c>
      <c r="F163" s="28">
        <v>0.42327423928893604</v>
      </c>
      <c r="G163" s="28">
        <v>0.42327423928893604</v>
      </c>
      <c r="H163" s="28">
        <v>0.42327423928893604</v>
      </c>
      <c r="I163" s="28">
        <v>0.42327423928893604</v>
      </c>
      <c r="J163" s="28">
        <v>0.42327423928893604</v>
      </c>
      <c r="K163" s="28">
        <v>0.42327423928893604</v>
      </c>
      <c r="L163" s="28">
        <v>0.42327423928893604</v>
      </c>
      <c r="M163" s="28">
        <v>0.42327423928893604</v>
      </c>
      <c r="N163" s="28">
        <v>0.42327423928893604</v>
      </c>
      <c r="O163" s="28">
        <v>0.42327423928893604</v>
      </c>
      <c r="P163" s="28">
        <v>0.42327423928893604</v>
      </c>
      <c r="Q163" s="28">
        <v>0.42327423928893604</v>
      </c>
      <c r="R163" s="28">
        <v>0.42327423928893604</v>
      </c>
      <c r="S163" s="28">
        <v>0.42327423928893604</v>
      </c>
      <c r="T163" s="28">
        <v>0.42327423928893604</v>
      </c>
      <c r="U163" s="28">
        <v>0.42327423928893604</v>
      </c>
      <c r="V163" s="28">
        <v>0.42327423928893604</v>
      </c>
      <c r="W163" s="28">
        <v>0.42327423928893604</v>
      </c>
      <c r="X163" s="28">
        <v>0.42327423928893604</v>
      </c>
      <c r="Y163" s="28">
        <v>0.42327423928893604</v>
      </c>
      <c r="Z163" s="28">
        <v>0.42327423928893604</v>
      </c>
      <c r="AA163" s="28">
        <v>0.42327423928893604</v>
      </c>
      <c r="AB163" s="28">
        <v>0.42327423928893604</v>
      </c>
      <c r="AC163" s="28">
        <v>0.42327423928893604</v>
      </c>
      <c r="AD163" s="28">
        <v>0.42327423928893604</v>
      </c>
      <c r="AE163" s="28">
        <v>0.42327423928893604</v>
      </c>
      <c r="AF163" s="28">
        <v>0.42327423928893604</v>
      </c>
      <c r="AG163" s="28">
        <v>0.42327423928893604</v>
      </c>
    </row>
    <row r="164" spans="1:33" x14ac:dyDescent="0.3">
      <c r="A164" s="30"/>
      <c r="B164" t="s">
        <v>296</v>
      </c>
      <c r="C164" s="28">
        <v>0</v>
      </c>
      <c r="D164" s="28">
        <v>0</v>
      </c>
      <c r="E164" s="29">
        <v>0</v>
      </c>
      <c r="F164" s="28">
        <v>0</v>
      </c>
      <c r="G164" s="28">
        <v>0.14423510811035314</v>
      </c>
      <c r="H164" s="28">
        <v>0.42907686788441679</v>
      </c>
      <c r="I164" s="28">
        <v>0.85795924907200527</v>
      </c>
      <c r="J164" s="28">
        <v>1.431423833029845</v>
      </c>
      <c r="K164" s="28">
        <v>2.1536870667648991</v>
      </c>
      <c r="L164" s="28">
        <v>2.9940297886953666</v>
      </c>
      <c r="M164" s="28">
        <v>4.026695565326385</v>
      </c>
      <c r="N164" s="28">
        <v>5.3424394063959655</v>
      </c>
      <c r="O164" s="28">
        <v>6.8839301478694184</v>
      </c>
      <c r="P164" s="28">
        <v>8.6563723535813288</v>
      </c>
      <c r="Q164" s="28">
        <v>10.472435752221696</v>
      </c>
      <c r="R164" s="28">
        <v>12.463389632011905</v>
      </c>
      <c r="S164" s="28">
        <v>14.639167357443071</v>
      </c>
      <c r="T164" s="28">
        <v>17.001614085870532</v>
      </c>
      <c r="U164" s="28">
        <v>17.134323030664845</v>
      </c>
      <c r="V164" s="28">
        <v>17.249651491388388</v>
      </c>
      <c r="W164" s="28">
        <v>17.39195931803453</v>
      </c>
      <c r="X164" s="28">
        <v>17.430879312363896</v>
      </c>
      <c r="Y164" s="28">
        <v>17.526274607838086</v>
      </c>
      <c r="Z164" s="28">
        <v>17.618968709710529</v>
      </c>
      <c r="AA164" s="28">
        <v>17.753376064530507</v>
      </c>
      <c r="AB164" s="28">
        <v>17.780720053327794</v>
      </c>
      <c r="AC164" s="28">
        <v>17.851651085529546</v>
      </c>
      <c r="AD164" s="28">
        <v>17.93376127508413</v>
      </c>
      <c r="AE164" s="28">
        <v>18.042721665614618</v>
      </c>
      <c r="AF164" s="28">
        <v>18.060624733298162</v>
      </c>
      <c r="AG164" s="28">
        <v>18.105488383059576</v>
      </c>
    </row>
    <row r="165" spans="1:33" x14ac:dyDescent="0.3">
      <c r="A165" s="30" t="s">
        <v>123</v>
      </c>
      <c r="C165" s="28">
        <v>0.3820042467121938</v>
      </c>
      <c r="D165" s="28">
        <v>0.42432542335848372</v>
      </c>
      <c r="E165" s="29">
        <v>0.42327423928893604</v>
      </c>
      <c r="F165" s="28">
        <v>0.57023051755958043</v>
      </c>
      <c r="G165" s="28">
        <v>0.85994495642027002</v>
      </c>
      <c r="H165" s="28">
        <v>1.288789099424362</v>
      </c>
      <c r="I165" s="28">
        <v>1.8601969163216712</v>
      </c>
      <c r="J165" s="28">
        <v>2.5747099884689231</v>
      </c>
      <c r="K165" s="28">
        <v>3.4365447628730816</v>
      </c>
      <c r="L165" s="28">
        <v>4.4149820779523461</v>
      </c>
      <c r="M165" s="28">
        <v>5.5842655002118526</v>
      </c>
      <c r="N165" s="28">
        <v>7.035150039389614</v>
      </c>
      <c r="O165" s="28">
        <v>8.7103045314509391</v>
      </c>
      <c r="P165" s="28">
        <v>10.607863439942191</v>
      </c>
      <c r="Q165" s="28">
        <v>12.547641409717656</v>
      </c>
      <c r="R165" s="28">
        <v>14.660907728998723</v>
      </c>
      <c r="S165" s="28">
        <v>16.957595762276505</v>
      </c>
      <c r="T165" s="28">
        <v>19.439550666906339</v>
      </c>
      <c r="U165" s="28">
        <v>19.591636805078117</v>
      </c>
      <c r="V165" s="28">
        <v>19.726013467221634</v>
      </c>
      <c r="W165" s="28">
        <v>19.887040503330251</v>
      </c>
      <c r="X165" s="28">
        <v>19.944350715164596</v>
      </c>
      <c r="Y165" s="28">
        <v>20.057807236186271</v>
      </c>
      <c r="Z165" s="28">
        <v>20.138788791452829</v>
      </c>
      <c r="AA165" s="28">
        <v>20.261483599666921</v>
      </c>
      <c r="AB165" s="28">
        <v>20.277115041858327</v>
      </c>
      <c r="AC165" s="28">
        <v>20.336333527454194</v>
      </c>
      <c r="AD165" s="28">
        <v>20.406731170402892</v>
      </c>
      <c r="AE165" s="28">
        <v>20.503979014327495</v>
      </c>
      <c r="AF165" s="28">
        <v>20.510169535405154</v>
      </c>
      <c r="AG165" s="28">
        <v>20.543320638560683</v>
      </c>
    </row>
    <row r="166" spans="1:33" x14ac:dyDescent="0.3">
      <c r="A166" s="30"/>
      <c r="C166" s="28"/>
      <c r="D166" s="28"/>
      <c r="E166" s="29"/>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row>
    <row r="167" spans="1:33" x14ac:dyDescent="0.3">
      <c r="A167" s="8" t="s">
        <v>297</v>
      </c>
      <c r="B167" s="8"/>
      <c r="C167" s="8"/>
      <c r="D167" s="9"/>
      <c r="E167" s="10"/>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row>
    <row r="168" spans="1:33" x14ac:dyDescent="0.3">
      <c r="A168" s="30"/>
      <c r="C168" s="28">
        <v>62.049928399596219</v>
      </c>
      <c r="D168" s="28">
        <v>59.202496800976839</v>
      </c>
      <c r="E168" s="29">
        <v>54.819315251750432</v>
      </c>
      <c r="F168" s="28">
        <v>53.60100813924295</v>
      </c>
      <c r="G168" s="28">
        <v>52.338716773693939</v>
      </c>
      <c r="H168" s="28">
        <v>51.364683015593357</v>
      </c>
      <c r="I168" s="28">
        <v>50.490583537152851</v>
      </c>
      <c r="J168" s="28">
        <v>51.008545938610879</v>
      </c>
      <c r="K168" s="28">
        <v>51.419981593049656</v>
      </c>
      <c r="L168" s="28">
        <v>52.098702713075546</v>
      </c>
      <c r="M168" s="28">
        <v>53.769911512559915</v>
      </c>
      <c r="N168" s="28">
        <v>53.6511481062131</v>
      </c>
      <c r="O168" s="28">
        <v>52.505439763524649</v>
      </c>
      <c r="P168" s="28">
        <v>49.703888332032555</v>
      </c>
      <c r="Q168" s="28">
        <v>47.660721227972239</v>
      </c>
      <c r="R168" s="28">
        <v>45.021421877220909</v>
      </c>
      <c r="S168" s="28">
        <v>43.096861009204332</v>
      </c>
      <c r="T168" s="28">
        <v>42.513743211480516</v>
      </c>
      <c r="U168" s="28">
        <v>42.952004956403698</v>
      </c>
      <c r="V168" s="28">
        <v>44.870079778209529</v>
      </c>
      <c r="W168" s="28">
        <v>47.154672212846123</v>
      </c>
      <c r="X168" s="28">
        <v>50.443362153749291</v>
      </c>
      <c r="Y168" s="28">
        <v>54.171582186849378</v>
      </c>
      <c r="Z168" s="28">
        <v>57.407529692629375</v>
      </c>
      <c r="AA168" s="28">
        <v>60.55135569329547</v>
      </c>
      <c r="AB168" s="28">
        <v>63.686866230492441</v>
      </c>
      <c r="AC168" s="28">
        <v>67.36071856638489</v>
      </c>
      <c r="AD168" s="28">
        <v>69.825885141422191</v>
      </c>
      <c r="AE168" s="28">
        <v>72.131442614151993</v>
      </c>
      <c r="AF168" s="28">
        <v>74.475894739155848</v>
      </c>
      <c r="AG168" s="28">
        <v>75.377176202659626</v>
      </c>
    </row>
    <row r="169" spans="1:33" x14ac:dyDescent="0.3">
      <c r="A169" s="30"/>
      <c r="C169" s="28"/>
      <c r="D169" s="28"/>
      <c r="E169" s="29"/>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row>
    <row r="170" spans="1:33" x14ac:dyDescent="0.3">
      <c r="A170" s="52" t="s">
        <v>298</v>
      </c>
      <c r="B170" s="53"/>
      <c r="C170" s="54"/>
      <c r="D170" s="54"/>
      <c r="E170" s="56"/>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row>
    <row r="171" spans="1:33" x14ac:dyDescent="0.3">
      <c r="B171" t="s">
        <v>299</v>
      </c>
      <c r="C171" s="4">
        <v>29.944665565353294</v>
      </c>
      <c r="D171" s="4">
        <v>29.555989522821587</v>
      </c>
      <c r="E171" s="15">
        <v>28.473524409972718</v>
      </c>
      <c r="F171" s="4">
        <v>27.246148873079878</v>
      </c>
      <c r="G171" s="4">
        <v>26.965568985260667</v>
      </c>
      <c r="H171" s="4">
        <v>27.635898182465542</v>
      </c>
      <c r="I171" s="4">
        <v>29.290267555425654</v>
      </c>
      <c r="J171" s="4">
        <v>31.017152046409922</v>
      </c>
      <c r="K171" s="4">
        <v>31.044549655344586</v>
      </c>
      <c r="L171" s="4">
        <v>31.120274677337598</v>
      </c>
      <c r="M171" s="4">
        <v>31.222398103239282</v>
      </c>
      <c r="N171" s="4">
        <v>30.874420235680176</v>
      </c>
      <c r="O171" s="4">
        <v>30.833376794475985</v>
      </c>
      <c r="P171" s="4">
        <v>30.787899221918053</v>
      </c>
      <c r="Q171" s="4">
        <v>30.683081473936124</v>
      </c>
      <c r="R171" s="4">
        <v>30.671341521833892</v>
      </c>
      <c r="S171" s="4">
        <v>30.583859791740913</v>
      </c>
      <c r="T171" s="4">
        <v>30.5465472523404</v>
      </c>
      <c r="U171" s="4">
        <v>30.445807099888786</v>
      </c>
      <c r="V171" s="4">
        <v>30.349645171025838</v>
      </c>
      <c r="W171" s="4">
        <v>30.335748038573531</v>
      </c>
      <c r="X171" s="4">
        <v>30.189604568444206</v>
      </c>
      <c r="Y171" s="4">
        <v>30.024848205269922</v>
      </c>
      <c r="Z171" s="4">
        <v>29.977160086185705</v>
      </c>
      <c r="AA171" s="4">
        <v>29.867429060923463</v>
      </c>
      <c r="AB171" s="4">
        <v>29.762204434356576</v>
      </c>
      <c r="AC171" s="4">
        <v>29.729578013648943</v>
      </c>
      <c r="AD171" s="4">
        <v>29.570764431823488</v>
      </c>
      <c r="AE171" s="4">
        <v>29.528836059753658</v>
      </c>
      <c r="AF171" s="4">
        <v>29.423126179591886</v>
      </c>
      <c r="AG171" s="4">
        <v>29.407026424048016</v>
      </c>
    </row>
    <row r="172" spans="1:33" x14ac:dyDescent="0.3">
      <c r="A172" s="26"/>
      <c r="B172" t="s">
        <v>300</v>
      </c>
      <c r="C172" s="4">
        <v>43.886658160817433</v>
      </c>
      <c r="D172" s="4">
        <v>45.390905473766601</v>
      </c>
      <c r="E172" s="15">
        <v>49.773519697676583</v>
      </c>
      <c r="F172" s="4">
        <v>46.781372469568112</v>
      </c>
      <c r="G172" s="4">
        <v>50.34938711096359</v>
      </c>
      <c r="H172" s="4">
        <v>51.385318087354221</v>
      </c>
      <c r="I172" s="4">
        <v>55.61415458971851</v>
      </c>
      <c r="J172" s="4">
        <v>55.526738439705014</v>
      </c>
      <c r="K172" s="4">
        <v>56.621626457285714</v>
      </c>
      <c r="L172" s="4">
        <v>56.964217370025956</v>
      </c>
      <c r="M172" s="4">
        <v>57.333035521045325</v>
      </c>
      <c r="N172" s="4">
        <v>57.031834830851629</v>
      </c>
      <c r="O172" s="4">
        <v>57.366102316511544</v>
      </c>
      <c r="P172" s="4">
        <v>57.607279456746689</v>
      </c>
      <c r="Q172" s="4">
        <v>58.014640437783115</v>
      </c>
      <c r="R172" s="4">
        <v>57.712749126033309</v>
      </c>
      <c r="S172" s="4">
        <v>58.357067169465147</v>
      </c>
      <c r="T172" s="4">
        <v>58.936762130331893</v>
      </c>
      <c r="U172" s="4">
        <v>59.983009210289588</v>
      </c>
      <c r="V172" s="4">
        <v>59.677740934962465</v>
      </c>
      <c r="W172" s="4">
        <v>60.151805311117954</v>
      </c>
      <c r="X172" s="4">
        <v>60.674759823518187</v>
      </c>
      <c r="Y172" s="4">
        <v>60.917721421189007</v>
      </c>
      <c r="Z172" s="4">
        <v>60.975057068141439</v>
      </c>
      <c r="AA172" s="4">
        <v>61.488942369567013</v>
      </c>
      <c r="AB172" s="4">
        <v>62.020160935072944</v>
      </c>
      <c r="AC172" s="4">
        <v>62.5444133693872</v>
      </c>
      <c r="AD172" s="4">
        <v>61.447223377948418</v>
      </c>
      <c r="AE172" s="4">
        <v>62.408286003803418</v>
      </c>
      <c r="AF172" s="4">
        <v>63.10343244008881</v>
      </c>
      <c r="AG172" s="4">
        <v>63.058151038091054</v>
      </c>
    </row>
    <row r="173" spans="1:33" ht="16.5" customHeight="1" x14ac:dyDescent="0.3"/>
    <row r="174" spans="1:33" s="11" customFormat="1" ht="19.5" customHeight="1" x14ac:dyDescent="0.35">
      <c r="A174" s="12" t="s">
        <v>45</v>
      </c>
      <c r="B174" s="13"/>
      <c r="E174" s="14"/>
    </row>
    <row r="176" spans="1:33" x14ac:dyDescent="0.3">
      <c r="A176" s="8" t="s">
        <v>301</v>
      </c>
      <c r="B176" s="8"/>
      <c r="C176" s="8">
        <v>2020</v>
      </c>
      <c r="D176" s="8">
        <v>2021</v>
      </c>
      <c r="E176" s="10">
        <v>2022</v>
      </c>
      <c r="F176" s="8">
        <v>2023</v>
      </c>
      <c r="G176" s="8">
        <v>2024</v>
      </c>
      <c r="H176" s="8">
        <v>2025</v>
      </c>
      <c r="I176" s="8">
        <v>2026</v>
      </c>
      <c r="J176" s="8">
        <v>2027</v>
      </c>
      <c r="K176" s="8">
        <v>2028</v>
      </c>
      <c r="L176" s="8">
        <v>2029</v>
      </c>
      <c r="M176" s="8">
        <v>2030</v>
      </c>
      <c r="N176" s="8">
        <v>2031</v>
      </c>
      <c r="O176" s="8">
        <v>2032</v>
      </c>
      <c r="P176" s="8">
        <v>2033</v>
      </c>
      <c r="Q176" s="8">
        <v>2034</v>
      </c>
      <c r="R176" s="8">
        <v>2035</v>
      </c>
      <c r="S176" s="8">
        <v>2036</v>
      </c>
      <c r="T176" s="8">
        <v>2037</v>
      </c>
      <c r="U176" s="8">
        <v>2038</v>
      </c>
      <c r="V176" s="8">
        <v>2039</v>
      </c>
      <c r="W176" s="8">
        <v>2040</v>
      </c>
      <c r="X176" s="8">
        <v>2041</v>
      </c>
      <c r="Y176" s="8">
        <v>2042</v>
      </c>
      <c r="Z176" s="8">
        <v>2043</v>
      </c>
      <c r="AA176" s="8">
        <v>2044</v>
      </c>
      <c r="AB176" s="8">
        <v>2045</v>
      </c>
      <c r="AC176" s="8">
        <v>2046</v>
      </c>
      <c r="AD176" s="8">
        <v>2047</v>
      </c>
      <c r="AE176" s="8">
        <v>2048</v>
      </c>
      <c r="AF176" s="8">
        <v>2049</v>
      </c>
      <c r="AG176" s="8">
        <v>2050</v>
      </c>
    </row>
    <row r="177" spans="1:33" x14ac:dyDescent="0.3">
      <c r="A177" s="30" t="s">
        <v>302</v>
      </c>
      <c r="B177" t="s">
        <v>287</v>
      </c>
      <c r="C177" s="28">
        <v>28.952179585870002</v>
      </c>
      <c r="D177" s="28">
        <v>28.934014019140001</v>
      </c>
      <c r="E177" s="29">
        <v>29.150080781020005</v>
      </c>
      <c r="F177" s="28">
        <v>30.856076944459087</v>
      </c>
      <c r="G177" s="28">
        <v>31.239197600116988</v>
      </c>
      <c r="H177" s="28">
        <v>31.879071398853284</v>
      </c>
      <c r="I177" s="28">
        <v>32.293088259693583</v>
      </c>
      <c r="J177" s="28">
        <v>32.547701520022763</v>
      </c>
      <c r="K177" s="28">
        <v>32.638552695836239</v>
      </c>
      <c r="L177" s="28">
        <v>32.586779439125792</v>
      </c>
      <c r="M177" s="28">
        <v>32.743820189939512</v>
      </c>
      <c r="N177" s="28">
        <v>32.860030213783645</v>
      </c>
      <c r="O177" s="28">
        <v>32.857993018047537</v>
      </c>
      <c r="P177" s="28">
        <v>32.951032758890669</v>
      </c>
      <c r="Q177" s="28">
        <v>32.543591591388498</v>
      </c>
      <c r="R177" s="28">
        <v>32.07992771696486</v>
      </c>
      <c r="S177" s="28">
        <v>31.270968887682908</v>
      </c>
      <c r="T177" s="28">
        <v>30.707701899720234</v>
      </c>
      <c r="U177" s="28">
        <v>29.689174730737115</v>
      </c>
      <c r="V177" s="28">
        <v>28.907385629871499</v>
      </c>
      <c r="W177" s="28">
        <v>27.84409553603771</v>
      </c>
      <c r="X177" s="28">
        <v>26.603600496554634</v>
      </c>
      <c r="Y177" s="28">
        <v>24.634057785368384</v>
      </c>
      <c r="Z177" s="28">
        <v>23.521123020910654</v>
      </c>
      <c r="AA177" s="28">
        <v>22.034964346081068</v>
      </c>
      <c r="AB177" s="28">
        <v>20.331063076855695</v>
      </c>
      <c r="AC177" s="28">
        <v>19.279429735818702</v>
      </c>
      <c r="AD177" s="28">
        <v>17.481580695686841</v>
      </c>
      <c r="AE177" s="28">
        <v>16.745053711495125</v>
      </c>
      <c r="AF177" s="28">
        <v>14.97345432172837</v>
      </c>
      <c r="AG177" s="28">
        <v>14.073746785487932</v>
      </c>
    </row>
    <row r="178" spans="1:33" x14ac:dyDescent="0.3">
      <c r="A178" s="30"/>
      <c r="B178" t="s">
        <v>288</v>
      </c>
      <c r="C178" s="28">
        <v>3.5275261822199999</v>
      </c>
      <c r="D178" s="28">
        <v>3.5563088976399997</v>
      </c>
      <c r="E178" s="29">
        <v>3.5434611057900001</v>
      </c>
      <c r="F178" s="28">
        <v>3.089826739014256</v>
      </c>
      <c r="G178" s="28">
        <v>2.9619032690659197</v>
      </c>
      <c r="H178" s="28">
        <v>2.8454303604495359</v>
      </c>
      <c r="I178" s="28">
        <v>2.8343681194083308</v>
      </c>
      <c r="J178" s="28">
        <v>2.7289103488442437</v>
      </c>
      <c r="K178" s="28">
        <v>2.5433217056598663</v>
      </c>
      <c r="L178" s="28">
        <v>2.4889688899732958</v>
      </c>
      <c r="M178" s="28">
        <v>2.3331969186276438</v>
      </c>
      <c r="N178" s="28">
        <v>2.2179721958015151</v>
      </c>
      <c r="O178" s="28">
        <v>2.0877750578701715</v>
      </c>
      <c r="P178" s="28">
        <v>1.9326364263708193</v>
      </c>
      <c r="Q178" s="28">
        <v>1.7995452278163528</v>
      </c>
      <c r="R178" s="28">
        <v>1.6704137488319755</v>
      </c>
      <c r="S178" s="28">
        <v>1.5507626224982576</v>
      </c>
      <c r="T178" s="28">
        <v>1.4035463201445333</v>
      </c>
      <c r="U178" s="28">
        <v>1.2760143924363732</v>
      </c>
      <c r="V178" s="28">
        <v>1.1473516711236398</v>
      </c>
      <c r="W178" s="28">
        <v>1.0332237353388789</v>
      </c>
      <c r="X178" s="28">
        <v>0.93434631978687488</v>
      </c>
      <c r="Y178" s="28">
        <v>0.8328475020982673</v>
      </c>
      <c r="Z178" s="28">
        <v>0.74798940700776073</v>
      </c>
      <c r="AA178" s="28">
        <v>0.65079729876764569</v>
      </c>
      <c r="AB178" s="28">
        <v>0.56230765134867799</v>
      </c>
      <c r="AC178" s="28">
        <v>0.48307701241265449</v>
      </c>
      <c r="AD178" s="28">
        <v>0.42488398197531868</v>
      </c>
      <c r="AE178" s="28">
        <v>0.36330429231188671</v>
      </c>
      <c r="AF178" s="28">
        <v>0.29261504538247474</v>
      </c>
      <c r="AG178" s="28">
        <v>0.23121135800606202</v>
      </c>
    </row>
    <row r="179" spans="1:33" x14ac:dyDescent="0.3">
      <c r="A179" s="30"/>
      <c r="B179" t="s">
        <v>303</v>
      </c>
      <c r="C179" s="28">
        <v>0.16921021361000005</v>
      </c>
      <c r="D179" s="28">
        <v>0.23801694380999999</v>
      </c>
      <c r="E179" s="29">
        <v>0.45570596705999999</v>
      </c>
      <c r="F179" s="28">
        <v>0.77356210903776201</v>
      </c>
      <c r="G179" s="28">
        <v>0.95782726343910118</v>
      </c>
      <c r="H179" s="28">
        <v>1.0336536773292022</v>
      </c>
      <c r="I179" s="28">
        <v>1.1418587925121817</v>
      </c>
      <c r="J179" s="28">
        <v>1.3969993449759479</v>
      </c>
      <c r="K179" s="28">
        <v>1.7449579069675527</v>
      </c>
      <c r="L179" s="28">
        <v>2.1507289359328445</v>
      </c>
      <c r="M179" s="28">
        <v>2.4741484745663436</v>
      </c>
      <c r="N179" s="28">
        <v>2.8456044062506374</v>
      </c>
      <c r="O179" s="28">
        <v>3.2660092994435455</v>
      </c>
      <c r="P179" s="28">
        <v>3.6378451773736717</v>
      </c>
      <c r="Q179" s="28">
        <v>4.4515601717761148</v>
      </c>
      <c r="R179" s="28">
        <v>5.2842110019253843</v>
      </c>
      <c r="S179" s="28">
        <v>6.3818823720711384</v>
      </c>
      <c r="T179" s="28">
        <v>7.3090080909330313</v>
      </c>
      <c r="U179" s="28">
        <v>8.5675443231403463</v>
      </c>
      <c r="V179" s="28">
        <v>9.7014124411200413</v>
      </c>
      <c r="W179" s="28">
        <v>11.187538144745602</v>
      </c>
      <c r="X179" s="28">
        <v>12.761535463378472</v>
      </c>
      <c r="Y179" s="28">
        <v>14.84786796594438</v>
      </c>
      <c r="Z179" s="28">
        <v>16.144301265688163</v>
      </c>
      <c r="AA179" s="28">
        <v>17.795851787663366</v>
      </c>
      <c r="AB179" s="28">
        <v>19.645662177399114</v>
      </c>
      <c r="AC179" s="28">
        <v>20.99004463986639</v>
      </c>
      <c r="AD179" s="28">
        <v>23.17961261983357</v>
      </c>
      <c r="AE179" s="28">
        <v>24.53147687149821</v>
      </c>
      <c r="AF179" s="28">
        <v>26.499674916390564</v>
      </c>
      <c r="AG179" s="28">
        <v>27.751937221772145</v>
      </c>
    </row>
    <row r="180" spans="1:33" x14ac:dyDescent="0.3">
      <c r="A180" s="30"/>
      <c r="B180" t="s">
        <v>304</v>
      </c>
      <c r="C180" s="28">
        <v>7.3358843020000009E-2</v>
      </c>
      <c r="D180" s="28">
        <v>0.10381190013</v>
      </c>
      <c r="E180" s="29">
        <v>0.20648286513999994</v>
      </c>
      <c r="F180" s="28">
        <v>0.29412433913814162</v>
      </c>
      <c r="G180" s="28">
        <v>0.35425286122371974</v>
      </c>
      <c r="H180" s="28">
        <v>0.40510564516506009</v>
      </c>
      <c r="I180" s="28">
        <v>0.47715375791786413</v>
      </c>
      <c r="J180" s="28">
        <v>0.59889571955656529</v>
      </c>
      <c r="K180" s="28">
        <v>0.77819278035488171</v>
      </c>
      <c r="L180" s="28">
        <v>0.99912991450941202</v>
      </c>
      <c r="M180" s="28">
        <v>1.1372953480881123</v>
      </c>
      <c r="N180" s="28">
        <v>1.3045126540927237</v>
      </c>
      <c r="O180" s="28">
        <v>1.4510065953213189</v>
      </c>
      <c r="P180" s="28">
        <v>1.5432818247792754</v>
      </c>
      <c r="Q180" s="28">
        <v>1.7673863737569759</v>
      </c>
      <c r="R180" s="28">
        <v>1.9915065302293018</v>
      </c>
      <c r="S180" s="28">
        <v>2.2900701300144477</v>
      </c>
      <c r="T180" s="28">
        <v>2.5229659201740633</v>
      </c>
      <c r="U180" s="28">
        <v>2.8336182748306378</v>
      </c>
      <c r="V180" s="28">
        <v>3.1754090258686247</v>
      </c>
      <c r="W180" s="28">
        <v>3.3966676848436084</v>
      </c>
      <c r="X180" s="28">
        <v>3.7135816959590398</v>
      </c>
      <c r="Y180" s="28">
        <v>4.1695413751920771</v>
      </c>
      <c r="Z180" s="28">
        <v>4.4978621894070931</v>
      </c>
      <c r="AA180" s="28">
        <v>4.6571265192187754</v>
      </c>
      <c r="AB180" s="28">
        <v>4.968777134677727</v>
      </c>
      <c r="AC180" s="28">
        <v>5.251037702209258</v>
      </c>
      <c r="AD180" s="28">
        <v>5.5116639460186239</v>
      </c>
      <c r="AE180" s="28">
        <v>5.741830508255287</v>
      </c>
      <c r="AF180" s="28">
        <v>6.0537256017403118</v>
      </c>
      <c r="AG180" s="28">
        <v>6.1888959232959992</v>
      </c>
    </row>
    <row r="181" spans="1:33" x14ac:dyDescent="0.3">
      <c r="A181" s="30"/>
      <c r="B181" t="s">
        <v>305</v>
      </c>
      <c r="C181" s="28">
        <v>0</v>
      </c>
      <c r="D181" s="28">
        <v>0</v>
      </c>
      <c r="E181" s="29">
        <v>0</v>
      </c>
      <c r="F181" s="28">
        <v>0</v>
      </c>
      <c r="G181" s="28">
        <v>0</v>
      </c>
      <c r="H181" s="28">
        <v>0</v>
      </c>
      <c r="I181" s="28">
        <v>0</v>
      </c>
      <c r="J181" s="28">
        <v>0</v>
      </c>
      <c r="K181" s="28">
        <v>0</v>
      </c>
      <c r="L181" s="28">
        <v>0</v>
      </c>
      <c r="M181" s="28">
        <v>0</v>
      </c>
      <c r="N181" s="28">
        <v>0</v>
      </c>
      <c r="O181" s="28">
        <v>0</v>
      </c>
      <c r="P181" s="28">
        <v>0</v>
      </c>
      <c r="Q181" s="28">
        <v>0</v>
      </c>
      <c r="R181" s="28">
        <v>0</v>
      </c>
      <c r="S181" s="28">
        <v>0</v>
      </c>
      <c r="T181" s="28">
        <v>0</v>
      </c>
      <c r="U181" s="28">
        <v>0</v>
      </c>
      <c r="V181" s="28">
        <v>0</v>
      </c>
      <c r="W181" s="28">
        <v>0</v>
      </c>
      <c r="X181" s="28">
        <v>0</v>
      </c>
      <c r="Y181" s="28">
        <v>0</v>
      </c>
      <c r="Z181" s="28">
        <v>0</v>
      </c>
      <c r="AA181" s="28">
        <v>0</v>
      </c>
      <c r="AB181" s="28">
        <v>0</v>
      </c>
      <c r="AC181" s="28">
        <v>0</v>
      </c>
      <c r="AD181" s="28">
        <v>0</v>
      </c>
      <c r="AE181" s="28">
        <v>0</v>
      </c>
      <c r="AF181" s="28">
        <v>0</v>
      </c>
      <c r="AG181" s="28">
        <v>0</v>
      </c>
    </row>
    <row r="182" spans="1:33" x14ac:dyDescent="0.3">
      <c r="A182" s="30" t="s">
        <v>306</v>
      </c>
      <c r="B182" t="s">
        <v>287</v>
      </c>
      <c r="C182" s="28">
        <v>1.3351615522600002</v>
      </c>
      <c r="D182" s="28">
        <v>1.2857860479200001</v>
      </c>
      <c r="E182" s="29">
        <v>1.2753429540100003</v>
      </c>
      <c r="F182" s="28">
        <v>1.6997176083531007</v>
      </c>
      <c r="G182" s="28">
        <v>1.6124647523665021</v>
      </c>
      <c r="H182" s="28">
        <v>1.6226965167319385</v>
      </c>
      <c r="I182" s="28">
        <v>1.4761595785075678</v>
      </c>
      <c r="J182" s="28">
        <v>1.3762121184283995</v>
      </c>
      <c r="K182" s="28">
        <v>1.337867484777894</v>
      </c>
      <c r="L182" s="28">
        <v>1.240012719052985</v>
      </c>
      <c r="M182" s="28">
        <v>1.1247134760813784</v>
      </c>
      <c r="N182" s="28">
        <v>1.1310356489213873</v>
      </c>
      <c r="O182" s="28">
        <v>1.0521481897687572</v>
      </c>
      <c r="P182" s="28">
        <v>1.0075696390910838</v>
      </c>
      <c r="Q182" s="28">
        <v>0.9513180312022167</v>
      </c>
      <c r="R182" s="28">
        <v>0.92078939657400083</v>
      </c>
      <c r="S182" s="28">
        <v>0.89041464362578659</v>
      </c>
      <c r="T182" s="28">
        <v>0.84030476136836596</v>
      </c>
      <c r="U182" s="28">
        <v>0.78958618775439149</v>
      </c>
      <c r="V182" s="28">
        <v>0.73872425870682135</v>
      </c>
      <c r="W182" s="28">
        <v>0.69616710329210452</v>
      </c>
      <c r="X182" s="28">
        <v>0.64711350767709797</v>
      </c>
      <c r="Y182" s="28">
        <v>0.60747023600032324</v>
      </c>
      <c r="Z182" s="28">
        <v>0.5730846928603448</v>
      </c>
      <c r="AA182" s="28">
        <v>0.53943879723129473</v>
      </c>
      <c r="AB182" s="28">
        <v>0.51120616217563386</v>
      </c>
      <c r="AC182" s="28">
        <v>0.48651897264836119</v>
      </c>
      <c r="AD182" s="28">
        <v>0.45776107059094762</v>
      </c>
      <c r="AE182" s="28">
        <v>0.42753198655826935</v>
      </c>
      <c r="AF182" s="28">
        <v>0.38289849782765523</v>
      </c>
      <c r="AG182" s="28">
        <v>0.36540448026341238</v>
      </c>
    </row>
    <row r="183" spans="1:33" x14ac:dyDescent="0.3">
      <c r="A183" s="30"/>
      <c r="B183" t="s">
        <v>288</v>
      </c>
      <c r="C183" s="28">
        <v>7.9468766264200008</v>
      </c>
      <c r="D183" s="28">
        <v>8.3377438837699991</v>
      </c>
      <c r="E183" s="29">
        <v>8.78206169085</v>
      </c>
      <c r="F183" s="28">
        <v>8.8359047508053177</v>
      </c>
      <c r="G183" s="28">
        <v>9.1883823735115442</v>
      </c>
      <c r="H183" s="28">
        <v>9.3575796720232738</v>
      </c>
      <c r="I183" s="28">
        <v>9.6298631112237398</v>
      </c>
      <c r="J183" s="28">
        <v>9.8306989772095612</v>
      </c>
      <c r="K183" s="28">
        <v>9.8650188834004702</v>
      </c>
      <c r="L183" s="28">
        <v>9.9933069143927913</v>
      </c>
      <c r="M183" s="28">
        <v>10.164391836797082</v>
      </c>
      <c r="N183" s="28">
        <v>10.172320590487825</v>
      </c>
      <c r="O183" s="28">
        <v>10.255920937486827</v>
      </c>
      <c r="P183" s="28">
        <v>10.3342849722592</v>
      </c>
      <c r="Q183" s="28">
        <v>10.338121234168089</v>
      </c>
      <c r="R183" s="28">
        <v>10.401682823693257</v>
      </c>
      <c r="S183" s="28">
        <v>10.30954946744148</v>
      </c>
      <c r="T183" s="28">
        <v>10.228532112600041</v>
      </c>
      <c r="U183" s="28">
        <v>10.06926577949223</v>
      </c>
      <c r="V183" s="28">
        <v>9.6877972200733158</v>
      </c>
      <c r="W183" s="28">
        <v>9.5398612764928394</v>
      </c>
      <c r="X183" s="28">
        <v>9.0805344472318446</v>
      </c>
      <c r="Y183" s="28">
        <v>8.8684622534331456</v>
      </c>
      <c r="Z183" s="28">
        <v>8.5702682464019606</v>
      </c>
      <c r="AA183" s="28">
        <v>8.1551125628169654</v>
      </c>
      <c r="AB183" s="28">
        <v>7.8956379936166146</v>
      </c>
      <c r="AC183" s="28">
        <v>7.7435145991043131</v>
      </c>
      <c r="AD183" s="28">
        <v>7.3153677590501305</v>
      </c>
      <c r="AE183" s="28">
        <v>6.9962644152920408</v>
      </c>
      <c r="AF183" s="28">
        <v>6.758038725840473</v>
      </c>
      <c r="AG183" s="28">
        <v>6.545670237551648</v>
      </c>
    </row>
    <row r="184" spans="1:33" x14ac:dyDescent="0.3">
      <c r="A184" s="30"/>
      <c r="B184" t="s">
        <v>303</v>
      </c>
      <c r="C184" s="28">
        <v>7.36490992E-3</v>
      </c>
      <c r="D184" s="28">
        <v>8.5197977499999987E-3</v>
      </c>
      <c r="E184" s="29">
        <v>1.2108215970000001E-2</v>
      </c>
      <c r="F184" s="28">
        <v>3.7164207241310684E-2</v>
      </c>
      <c r="G184" s="28">
        <v>4.9132617091284483E-2</v>
      </c>
      <c r="H184" s="28">
        <v>9.6672142258769689E-2</v>
      </c>
      <c r="I184" s="28">
        <v>0.15798560787661173</v>
      </c>
      <c r="J184" s="28">
        <v>0.22288653905396205</v>
      </c>
      <c r="K184" s="28">
        <v>0.35999038335842393</v>
      </c>
      <c r="L184" s="28">
        <v>0.50430234766873172</v>
      </c>
      <c r="M184" s="28">
        <v>0.61003088299232433</v>
      </c>
      <c r="N184" s="28">
        <v>0.75863615745843749</v>
      </c>
      <c r="O184" s="28">
        <v>0.89924695580791125</v>
      </c>
      <c r="P184" s="28">
        <v>1.0015383069483228</v>
      </c>
      <c r="Q184" s="28">
        <v>1.1810506201858428</v>
      </c>
      <c r="R184" s="28">
        <v>1.2890545306035821</v>
      </c>
      <c r="S184" s="28">
        <v>1.524775468310019</v>
      </c>
      <c r="T184" s="28">
        <v>1.763364484015435</v>
      </c>
      <c r="U184" s="28">
        <v>2.0598443459821101</v>
      </c>
      <c r="V184" s="28">
        <v>2.543481468346382</v>
      </c>
      <c r="W184" s="28">
        <v>2.8339204951281132</v>
      </c>
      <c r="X184" s="28">
        <v>3.4155827315318121</v>
      </c>
      <c r="Y184" s="28">
        <v>3.7625061529500954</v>
      </c>
      <c r="Z184" s="28">
        <v>4.1658207718521654</v>
      </c>
      <c r="AA184" s="28">
        <v>4.6506256409591051</v>
      </c>
      <c r="AB184" s="28">
        <v>5.0191896309776611</v>
      </c>
      <c r="AC184" s="28">
        <v>5.3259245119034402</v>
      </c>
      <c r="AD184" s="28">
        <v>5.8032221139772702</v>
      </c>
      <c r="AE184" s="28">
        <v>6.2197559298736671</v>
      </c>
      <c r="AF184" s="28">
        <v>6.5799379753311573</v>
      </c>
      <c r="AG184" s="28">
        <v>6.9452595566696029</v>
      </c>
    </row>
    <row r="185" spans="1:33" x14ac:dyDescent="0.3">
      <c r="A185" s="30"/>
      <c r="B185" t="s">
        <v>304</v>
      </c>
      <c r="C185" s="28">
        <v>7.6671499999999999E-6</v>
      </c>
      <c r="D185" s="28">
        <v>1.2779824999999999E-4</v>
      </c>
      <c r="E185" s="29">
        <v>4.7253883000000004E-4</v>
      </c>
      <c r="F185" s="28">
        <v>1.8962078740548235E-3</v>
      </c>
      <c r="G185" s="28">
        <v>2.5883225588679724E-3</v>
      </c>
      <c r="H185" s="28">
        <v>1.4009110084696496E-2</v>
      </c>
      <c r="I185" s="28">
        <v>2.9704303922989249E-2</v>
      </c>
      <c r="J185" s="28">
        <v>4.812765974845256E-2</v>
      </c>
      <c r="K185" s="28">
        <v>8.371186915639689E-2</v>
      </c>
      <c r="L185" s="28">
        <v>0.11863017586336373</v>
      </c>
      <c r="M185" s="28">
        <v>0.14608812095472815</v>
      </c>
      <c r="N185" s="28">
        <v>0.18298313302598054</v>
      </c>
      <c r="O185" s="28">
        <v>0.21637463404952245</v>
      </c>
      <c r="P185" s="28">
        <v>0.23978302542278315</v>
      </c>
      <c r="Q185" s="28">
        <v>0.27816549143691133</v>
      </c>
      <c r="R185" s="28">
        <v>0.29988994530073759</v>
      </c>
      <c r="S185" s="28">
        <v>0.34747731767676054</v>
      </c>
      <c r="T185" s="28">
        <v>0.3910355853985944</v>
      </c>
      <c r="U185" s="28">
        <v>0.44647139885963433</v>
      </c>
      <c r="V185" s="28">
        <v>0.5378590198288552</v>
      </c>
      <c r="W185" s="28">
        <v>0.58922036348948714</v>
      </c>
      <c r="X185" s="28">
        <v>0.67316418992932914</v>
      </c>
      <c r="Y185" s="28">
        <v>0.72790484591493232</v>
      </c>
      <c r="Z185" s="28">
        <v>0.79527674295656503</v>
      </c>
      <c r="AA185" s="28">
        <v>0.91186821568055909</v>
      </c>
      <c r="AB185" s="28">
        <v>0.97505913645579412</v>
      </c>
      <c r="AC185" s="28">
        <v>0.99113596021893213</v>
      </c>
      <c r="AD185" s="28">
        <v>1.1155541493259447</v>
      </c>
      <c r="AE185" s="28">
        <v>1.187066105210518</v>
      </c>
      <c r="AF185" s="28">
        <v>1.2486153122140311</v>
      </c>
      <c r="AG185" s="28">
        <v>1.2437355267629169</v>
      </c>
    </row>
    <row r="186" spans="1:33" x14ac:dyDescent="0.3">
      <c r="A186" s="30"/>
      <c r="B186" t="s">
        <v>305</v>
      </c>
      <c r="C186" s="28">
        <v>0</v>
      </c>
      <c r="D186" s="28">
        <v>0</v>
      </c>
      <c r="E186" s="29">
        <v>0</v>
      </c>
      <c r="F186" s="28">
        <v>0</v>
      </c>
      <c r="G186" s="28">
        <v>0</v>
      </c>
      <c r="H186" s="28">
        <v>0</v>
      </c>
      <c r="I186" s="28">
        <v>0</v>
      </c>
      <c r="J186" s="28">
        <v>0</v>
      </c>
      <c r="K186" s="28">
        <v>0</v>
      </c>
      <c r="L186" s="28">
        <v>0</v>
      </c>
      <c r="M186" s="28">
        <v>0</v>
      </c>
      <c r="N186" s="28">
        <v>0</v>
      </c>
      <c r="O186" s="28">
        <v>0</v>
      </c>
      <c r="P186" s="28">
        <v>0</v>
      </c>
      <c r="Q186" s="28">
        <v>0</v>
      </c>
      <c r="R186" s="28">
        <v>0</v>
      </c>
      <c r="S186" s="28">
        <v>0</v>
      </c>
      <c r="T186" s="28">
        <v>0</v>
      </c>
      <c r="U186" s="28">
        <v>0</v>
      </c>
      <c r="V186" s="28">
        <v>0</v>
      </c>
      <c r="W186" s="28">
        <v>0</v>
      </c>
      <c r="X186" s="28">
        <v>0</v>
      </c>
      <c r="Y186" s="28">
        <v>0</v>
      </c>
      <c r="Z186" s="28">
        <v>0</v>
      </c>
      <c r="AA186" s="28">
        <v>0</v>
      </c>
      <c r="AB186" s="28">
        <v>0</v>
      </c>
      <c r="AC186" s="28">
        <v>0</v>
      </c>
      <c r="AD186" s="28">
        <v>0</v>
      </c>
      <c r="AE186" s="28">
        <v>0</v>
      </c>
      <c r="AF186" s="28">
        <v>0</v>
      </c>
      <c r="AG186" s="28">
        <v>0</v>
      </c>
    </row>
    <row r="187" spans="1:33" x14ac:dyDescent="0.3">
      <c r="A187" s="30" t="s">
        <v>307</v>
      </c>
      <c r="B187" t="s">
        <v>287</v>
      </c>
      <c r="C187" s="28">
        <v>0.42395699158000005</v>
      </c>
      <c r="D187" s="28">
        <v>0.4231069100899999</v>
      </c>
      <c r="E187" s="29">
        <v>0.40822299215999991</v>
      </c>
      <c r="F187" s="28">
        <v>0.39535319112736789</v>
      </c>
      <c r="G187" s="28">
        <v>0.39845819956048056</v>
      </c>
      <c r="H187" s="28">
        <v>0.40072252758163784</v>
      </c>
      <c r="I187" s="28">
        <v>0.40190947606372363</v>
      </c>
      <c r="J187" s="28">
        <v>0.4016158200758273</v>
      </c>
      <c r="K187" s="28">
        <v>0.40016655964055547</v>
      </c>
      <c r="L187" s="28">
        <v>0.39725421415508894</v>
      </c>
      <c r="M187" s="28">
        <v>0.39245747337977532</v>
      </c>
      <c r="N187" s="28">
        <v>0.38521637621019827</v>
      </c>
      <c r="O187" s="28">
        <v>0.37588866162563106</v>
      </c>
      <c r="P187" s="28">
        <v>0.36293118458483048</v>
      </c>
      <c r="Q187" s="28">
        <v>0.34716782897780563</v>
      </c>
      <c r="R187" s="28">
        <v>0.32901287533199014</v>
      </c>
      <c r="S187" s="28">
        <v>0.30721883859053245</v>
      </c>
      <c r="T187" s="28">
        <v>0.28308476248312936</v>
      </c>
      <c r="U187" s="28">
        <v>0.26013343702746966</v>
      </c>
      <c r="V187" s="28">
        <v>0.23753232370541313</v>
      </c>
      <c r="W187" s="28">
        <v>0.21513283150124779</v>
      </c>
      <c r="X187" s="28">
        <v>0.19476208046733542</v>
      </c>
      <c r="Y187" s="28">
        <v>0.17482483116461758</v>
      </c>
      <c r="Z187" s="28">
        <v>0.15565591026250669</v>
      </c>
      <c r="AA187" s="28">
        <v>0.13829128319046505</v>
      </c>
      <c r="AB187" s="28">
        <v>0.12110709872694835</v>
      </c>
      <c r="AC187" s="28">
        <v>0.10494125936410192</v>
      </c>
      <c r="AD187" s="28">
        <v>8.9942081281691511E-2</v>
      </c>
      <c r="AE187" s="28">
        <v>7.5391387036868845E-2</v>
      </c>
      <c r="AF187" s="28">
        <v>6.1639867997871169E-2</v>
      </c>
      <c r="AG187" s="28">
        <v>4.988240139876312E-2</v>
      </c>
    </row>
    <row r="188" spans="1:33" x14ac:dyDescent="0.3">
      <c r="A188" s="30"/>
      <c r="B188" t="s">
        <v>288</v>
      </c>
      <c r="C188" s="28">
        <v>0</v>
      </c>
      <c r="D188" s="28">
        <v>0</v>
      </c>
      <c r="E188" s="29">
        <v>0</v>
      </c>
      <c r="F188" s="28">
        <v>0</v>
      </c>
      <c r="G188" s="28">
        <v>0</v>
      </c>
      <c r="H188" s="28">
        <v>0</v>
      </c>
      <c r="I188" s="28">
        <v>0</v>
      </c>
      <c r="J188" s="28">
        <v>0</v>
      </c>
      <c r="K188" s="28">
        <v>0</v>
      </c>
      <c r="L188" s="28">
        <v>0</v>
      </c>
      <c r="M188" s="28">
        <v>0</v>
      </c>
      <c r="N188" s="28">
        <v>0</v>
      </c>
      <c r="O188" s="28">
        <v>0</v>
      </c>
      <c r="P188" s="28">
        <v>0</v>
      </c>
      <c r="Q188" s="28">
        <v>0</v>
      </c>
      <c r="R188" s="28">
        <v>0</v>
      </c>
      <c r="S188" s="28">
        <v>0</v>
      </c>
      <c r="T188" s="28">
        <v>0</v>
      </c>
      <c r="U188" s="28">
        <v>0</v>
      </c>
      <c r="V188" s="28">
        <v>0</v>
      </c>
      <c r="W188" s="28">
        <v>0</v>
      </c>
      <c r="X188" s="28">
        <v>0</v>
      </c>
      <c r="Y188" s="28">
        <v>0</v>
      </c>
      <c r="Z188" s="28">
        <v>0</v>
      </c>
      <c r="AA188" s="28">
        <v>0</v>
      </c>
      <c r="AB188" s="28">
        <v>0</v>
      </c>
      <c r="AC188" s="28">
        <v>0</v>
      </c>
      <c r="AD188" s="28">
        <v>0</v>
      </c>
      <c r="AE188" s="28">
        <v>0</v>
      </c>
      <c r="AF188" s="28">
        <v>0</v>
      </c>
      <c r="AG188" s="28">
        <v>0</v>
      </c>
    </row>
    <row r="189" spans="1:33" x14ac:dyDescent="0.3">
      <c r="A189" s="30"/>
      <c r="B189" t="s">
        <v>303</v>
      </c>
      <c r="C189" s="28">
        <v>1.8304523900000002E-3</v>
      </c>
      <c r="D189" s="28">
        <v>2.6400367800000005E-3</v>
      </c>
      <c r="E189" s="29">
        <v>3.8248728999999999E-3</v>
      </c>
      <c r="F189" s="28">
        <v>5.8647955331525359E-3</v>
      </c>
      <c r="G189" s="28">
        <v>6.7620030844101004E-3</v>
      </c>
      <c r="H189" s="28">
        <v>8.0291181691850167E-3</v>
      </c>
      <c r="I189" s="28">
        <v>9.7109592992211599E-3</v>
      </c>
      <c r="J189" s="28">
        <v>1.2420825025931618E-2</v>
      </c>
      <c r="K189" s="28">
        <v>1.5813323018873386E-2</v>
      </c>
      <c r="L189" s="28">
        <v>2.1024450466917793E-2</v>
      </c>
      <c r="M189" s="28">
        <v>2.7087724611368779E-2</v>
      </c>
      <c r="N189" s="28">
        <v>3.5455090403200377E-2</v>
      </c>
      <c r="O189" s="28">
        <v>4.5318906380032296E-2</v>
      </c>
      <c r="P189" s="28">
        <v>5.769845102319817E-2</v>
      </c>
      <c r="Q189" s="28">
        <v>7.3302190250666838E-2</v>
      </c>
      <c r="R189" s="28">
        <v>9.1025686069385325E-2</v>
      </c>
      <c r="S189" s="28">
        <v>0.11183484411797445</v>
      </c>
      <c r="T189" s="28">
        <v>0.13469659002487008</v>
      </c>
      <c r="U189" s="28">
        <v>0.15644049930907056</v>
      </c>
      <c r="V189" s="28">
        <v>0.17780057881743735</v>
      </c>
      <c r="W189" s="28">
        <v>0.19875169557072328</v>
      </c>
      <c r="X189" s="28">
        <v>0.21780728336708569</v>
      </c>
      <c r="Y189" s="28">
        <v>0.23695909746583879</v>
      </c>
      <c r="Z189" s="28">
        <v>0.25535414926218714</v>
      </c>
      <c r="AA189" s="28">
        <v>0.27334252323953367</v>
      </c>
      <c r="AB189" s="28">
        <v>0.2914589541742072</v>
      </c>
      <c r="AC189" s="28">
        <v>0.30861513539016311</v>
      </c>
      <c r="AD189" s="28">
        <v>0.32445369064846885</v>
      </c>
      <c r="AE189" s="28">
        <v>0.34043060710094913</v>
      </c>
      <c r="AF189" s="28">
        <v>0.35528037579442123</v>
      </c>
      <c r="AG189" s="28">
        <v>0.36710309775752409</v>
      </c>
    </row>
    <row r="190" spans="1:33" x14ac:dyDescent="0.3">
      <c r="A190" s="30"/>
      <c r="B190" t="s">
        <v>304</v>
      </c>
      <c r="C190" s="28">
        <v>0</v>
      </c>
      <c r="D190" s="28">
        <v>0</v>
      </c>
      <c r="E190" s="29">
        <v>0</v>
      </c>
      <c r="F190" s="28">
        <v>9.610635522457811E-6</v>
      </c>
      <c r="G190" s="28">
        <v>1.7301443491724314E-5</v>
      </c>
      <c r="H190" s="28">
        <v>2.3307617324494706E-4</v>
      </c>
      <c r="I190" s="28">
        <v>5.4202952471951228E-4</v>
      </c>
      <c r="J190" s="28">
        <v>9.9721012182088791E-4</v>
      </c>
      <c r="K190" s="28">
        <v>1.6064678602712747E-3</v>
      </c>
      <c r="L190" s="28">
        <v>2.5168033777825346E-3</v>
      </c>
      <c r="M190" s="28">
        <v>3.5626346786676762E-3</v>
      </c>
      <c r="N190" s="28">
        <v>5.0168800548244822E-3</v>
      </c>
      <c r="O190" s="28">
        <v>6.7485002142929889E-3</v>
      </c>
      <c r="P190" s="28">
        <v>8.8725955279545729E-3</v>
      </c>
      <c r="Q190" s="28">
        <v>1.1572127210487448E-2</v>
      </c>
      <c r="R190" s="28">
        <v>1.4592623918474264E-2</v>
      </c>
      <c r="S190" s="28">
        <v>1.8287898420206811E-2</v>
      </c>
      <c r="T190" s="28">
        <v>2.2267563959605042E-2</v>
      </c>
      <c r="U190" s="28">
        <v>2.6067291300591992E-2</v>
      </c>
      <c r="V190" s="28">
        <v>2.9654017937447069E-2</v>
      </c>
      <c r="W190" s="28">
        <v>3.3300899683494367E-2</v>
      </c>
      <c r="X190" s="28">
        <v>3.6816197896160301E-2</v>
      </c>
      <c r="Y190" s="28">
        <v>3.99680582515392E-2</v>
      </c>
      <c r="Z190" s="28">
        <v>4.3175091138719972E-2</v>
      </c>
      <c r="AA190" s="28">
        <v>4.6551333720979964E-2</v>
      </c>
      <c r="AB190" s="28">
        <v>4.9504426759886838E-2</v>
      </c>
      <c r="AC190" s="28">
        <v>5.2450357848577517E-2</v>
      </c>
      <c r="AD190" s="28">
        <v>5.5498546293353546E-2</v>
      </c>
      <c r="AE190" s="28">
        <v>5.7987403524945566E-2</v>
      </c>
      <c r="AF190" s="28">
        <v>6.0569838814290441E-2</v>
      </c>
      <c r="AG190" s="28">
        <v>6.4118410215718902E-2</v>
      </c>
    </row>
    <row r="191" spans="1:33" x14ac:dyDescent="0.3">
      <c r="A191" s="30"/>
      <c r="B191" t="s">
        <v>305</v>
      </c>
      <c r="C191" s="28">
        <v>0</v>
      </c>
      <c r="D191" s="28">
        <v>0</v>
      </c>
      <c r="E191" s="29">
        <v>0</v>
      </c>
      <c r="F191" s="28">
        <v>0</v>
      </c>
      <c r="G191" s="28">
        <v>0</v>
      </c>
      <c r="H191" s="28">
        <v>0</v>
      </c>
      <c r="I191" s="28">
        <v>0</v>
      </c>
      <c r="J191" s="28">
        <v>0</v>
      </c>
      <c r="K191" s="28">
        <v>0</v>
      </c>
      <c r="L191" s="28">
        <v>0</v>
      </c>
      <c r="M191" s="28">
        <v>0</v>
      </c>
      <c r="N191" s="28">
        <v>0</v>
      </c>
      <c r="O191" s="28">
        <v>0</v>
      </c>
      <c r="P191" s="28">
        <v>0</v>
      </c>
      <c r="Q191" s="28">
        <v>0</v>
      </c>
      <c r="R191" s="28">
        <v>0</v>
      </c>
      <c r="S191" s="28">
        <v>0</v>
      </c>
      <c r="T191" s="28">
        <v>0</v>
      </c>
      <c r="U191" s="28">
        <v>0</v>
      </c>
      <c r="V191" s="28">
        <v>0</v>
      </c>
      <c r="W191" s="28">
        <v>0</v>
      </c>
      <c r="X191" s="28">
        <v>0</v>
      </c>
      <c r="Y191" s="28">
        <v>0</v>
      </c>
      <c r="Z191" s="28">
        <v>0</v>
      </c>
      <c r="AA191" s="28">
        <v>0</v>
      </c>
      <c r="AB191" s="28">
        <v>0</v>
      </c>
      <c r="AC191" s="28">
        <v>0</v>
      </c>
      <c r="AD191" s="28">
        <v>0</v>
      </c>
      <c r="AE191" s="28">
        <v>0</v>
      </c>
      <c r="AF191" s="28">
        <v>0</v>
      </c>
      <c r="AG191" s="28">
        <v>0</v>
      </c>
    </row>
    <row r="192" spans="1:33" x14ac:dyDescent="0.3">
      <c r="A192" s="30" t="s">
        <v>308</v>
      </c>
      <c r="B192" t="s">
        <v>287</v>
      </c>
      <c r="C192" s="28">
        <v>6.9540910699999996E-3</v>
      </c>
      <c r="D192" s="28">
        <v>7.5165721299999995E-3</v>
      </c>
      <c r="E192" s="29">
        <v>7.6640460299999998E-3</v>
      </c>
      <c r="F192" s="28">
        <v>1.4537476001408915E-2</v>
      </c>
      <c r="G192" s="28">
        <v>1.4396715173421139E-2</v>
      </c>
      <c r="H192" s="28">
        <v>1.385884818217206E-2</v>
      </c>
      <c r="I192" s="28">
        <v>1.3525579049326929E-2</v>
      </c>
      <c r="J192" s="28">
        <v>1.3629414325379525E-2</v>
      </c>
      <c r="K192" s="28">
        <v>1.314821049518726E-2</v>
      </c>
      <c r="L192" s="28">
        <v>1.3247985721246785E-2</v>
      </c>
      <c r="M192" s="28">
        <v>1.1976417353944788E-2</v>
      </c>
      <c r="N192" s="28">
        <v>1.070512975966622E-2</v>
      </c>
      <c r="O192" s="28">
        <v>9.9334536734603726E-3</v>
      </c>
      <c r="P192" s="28">
        <v>9.2762614808988581E-3</v>
      </c>
      <c r="Q192" s="28">
        <v>8.0154409690045281E-3</v>
      </c>
      <c r="R192" s="28">
        <v>7.2273561468877935E-3</v>
      </c>
      <c r="S192" s="28">
        <v>6.1440344073065284E-3</v>
      </c>
      <c r="T192" s="28">
        <v>5.2021451220975439E-3</v>
      </c>
      <c r="U192" s="28">
        <v>4.4845386754708656E-3</v>
      </c>
      <c r="V192" s="28">
        <v>3.8400249906246626E-3</v>
      </c>
      <c r="W192" s="28">
        <v>3.5305300844322282E-3</v>
      </c>
      <c r="X192" s="28">
        <v>3.2744811212665498E-3</v>
      </c>
      <c r="Y192" s="28">
        <v>2.9172424852216424E-3</v>
      </c>
      <c r="Z192" s="28">
        <v>2.6444854566275598E-3</v>
      </c>
      <c r="AA192" s="28">
        <v>2.4761162637510084E-3</v>
      </c>
      <c r="AB192" s="28">
        <v>2.1698968164458638E-3</v>
      </c>
      <c r="AC192" s="28">
        <v>1.9479832357331976E-3</v>
      </c>
      <c r="AD192" s="28">
        <v>1.7239546881230785E-3</v>
      </c>
      <c r="AE192" s="28">
        <v>1.452667074670397E-3</v>
      </c>
      <c r="AF192" s="28">
        <v>1.4193483262161894E-3</v>
      </c>
      <c r="AG192" s="28">
        <v>1.2197898631138967E-3</v>
      </c>
    </row>
    <row r="193" spans="1:33" x14ac:dyDescent="0.3">
      <c r="A193" s="30"/>
      <c r="B193" t="s">
        <v>288</v>
      </c>
      <c r="C193" s="28">
        <v>0.79531370361999998</v>
      </c>
      <c r="D193" s="28">
        <v>0.81362960733</v>
      </c>
      <c r="E193" s="29">
        <v>0.83984788586000003</v>
      </c>
      <c r="F193" s="28">
        <v>0.84821193356987523</v>
      </c>
      <c r="G193" s="28">
        <v>0.86511379588142945</v>
      </c>
      <c r="H193" s="28">
        <v>0.88045392056894944</v>
      </c>
      <c r="I193" s="28">
        <v>0.89140564566808922</v>
      </c>
      <c r="J193" s="28">
        <v>0.90084708358675536</v>
      </c>
      <c r="K193" s="28">
        <v>0.91156727227497414</v>
      </c>
      <c r="L193" s="28">
        <v>0.92082573356023001</v>
      </c>
      <c r="M193" s="28">
        <v>0.93125350170228871</v>
      </c>
      <c r="N193" s="28">
        <v>0.94231248839033677</v>
      </c>
      <c r="O193" s="28">
        <v>0.95123429616902977</v>
      </c>
      <c r="P193" s="28">
        <v>0.95784600533642505</v>
      </c>
      <c r="Q193" s="28">
        <v>0.95909009509935961</v>
      </c>
      <c r="R193" s="28">
        <v>0.95755548761544795</v>
      </c>
      <c r="S193" s="28">
        <v>0.95548452868804057</v>
      </c>
      <c r="T193" s="28">
        <v>0.95149263269894557</v>
      </c>
      <c r="U193" s="28">
        <v>0.94396759319256618</v>
      </c>
      <c r="V193" s="28">
        <v>0.94002235847992732</v>
      </c>
      <c r="W193" s="28">
        <v>0.92698099122995103</v>
      </c>
      <c r="X193" s="28">
        <v>0.91784927303865138</v>
      </c>
      <c r="Y193" s="28">
        <v>0.90897184115945984</v>
      </c>
      <c r="Z193" s="28">
        <v>0.90281613224865953</v>
      </c>
      <c r="AA193" s="28">
        <v>0.8935415272019358</v>
      </c>
      <c r="AB193" s="28">
        <v>0.88311859355045963</v>
      </c>
      <c r="AC193" s="28">
        <v>0.87374007971438195</v>
      </c>
      <c r="AD193" s="28">
        <v>0.87037779823523143</v>
      </c>
      <c r="AE193" s="28">
        <v>0.85699694547205751</v>
      </c>
      <c r="AF193" s="28">
        <v>0.83402338589935743</v>
      </c>
      <c r="AG193" s="28">
        <v>0.83048609788574546</v>
      </c>
    </row>
    <row r="194" spans="1:33" x14ac:dyDescent="0.3">
      <c r="A194" s="30"/>
      <c r="B194" t="s">
        <v>303</v>
      </c>
      <c r="C194" s="28">
        <v>5.1764323000000009E-4</v>
      </c>
      <c r="D194" s="28">
        <v>6.2756766000000006E-4</v>
      </c>
      <c r="E194" s="29">
        <v>8.8428167000000003E-4</v>
      </c>
      <c r="F194" s="28">
        <v>2.1640176815338331E-3</v>
      </c>
      <c r="G194" s="28">
        <v>2.2495575433236084E-3</v>
      </c>
      <c r="H194" s="28">
        <v>2.2757044778261752E-3</v>
      </c>
      <c r="I194" s="28">
        <v>2.235632864402703E-3</v>
      </c>
      <c r="J194" s="28">
        <v>2.4600504134417358E-3</v>
      </c>
      <c r="K194" s="28">
        <v>2.7478785091147547E-3</v>
      </c>
      <c r="L194" s="28">
        <v>3.6143303515129704E-3</v>
      </c>
      <c r="M194" s="28">
        <v>4.5939970446768003E-3</v>
      </c>
      <c r="N194" s="28">
        <v>6.4974125554270205E-3</v>
      </c>
      <c r="O194" s="28">
        <v>9.9917194113324208E-3</v>
      </c>
      <c r="P194" s="28">
        <v>1.436513702087275E-2</v>
      </c>
      <c r="Q194" s="28">
        <v>2.0493922599351403E-2</v>
      </c>
      <c r="R194" s="28">
        <v>2.8705633840726677E-2</v>
      </c>
      <c r="S194" s="28">
        <v>3.7293580886940264E-2</v>
      </c>
      <c r="T194" s="28">
        <v>4.7749307703525187E-2</v>
      </c>
      <c r="U194" s="28">
        <v>6.2017022420319041E-2</v>
      </c>
      <c r="V194" s="28">
        <v>7.2172606107189868E-2</v>
      </c>
      <c r="W194" s="28">
        <v>9.0735299588616217E-2</v>
      </c>
      <c r="X194" s="28">
        <v>0.10575731923316405</v>
      </c>
      <c r="Y194" s="28">
        <v>0.11998034000341472</v>
      </c>
      <c r="Z194" s="28">
        <v>0.1310000120080827</v>
      </c>
      <c r="AA194" s="28">
        <v>0.14682034137792341</v>
      </c>
      <c r="AB194" s="28">
        <v>0.16403292715055259</v>
      </c>
      <c r="AC194" s="28">
        <v>0.17979273614830607</v>
      </c>
      <c r="AD194" s="28">
        <v>0.18968739706588819</v>
      </c>
      <c r="AE194" s="28">
        <v>0.20963855292409875</v>
      </c>
      <c r="AF194" s="28">
        <v>0.23832094908895401</v>
      </c>
      <c r="AG194" s="28">
        <v>0.2486781114411499</v>
      </c>
    </row>
    <row r="195" spans="1:33" x14ac:dyDescent="0.3">
      <c r="A195" s="30"/>
      <c r="B195" t="s">
        <v>304</v>
      </c>
      <c r="C195" s="28">
        <v>0</v>
      </c>
      <c r="D195" s="28">
        <v>0</v>
      </c>
      <c r="E195" s="29">
        <v>0</v>
      </c>
      <c r="F195" s="28">
        <v>9.5346918662343283E-8</v>
      </c>
      <c r="G195" s="28">
        <v>1.0267834919424405E-7</v>
      </c>
      <c r="H195" s="28">
        <v>2.5458316537544342E-6</v>
      </c>
      <c r="I195" s="28">
        <v>6.9445090214232655E-6</v>
      </c>
      <c r="J195" s="28">
        <v>1.7730998837324399E-5</v>
      </c>
      <c r="K195" s="28">
        <v>3.7844709935472347E-5</v>
      </c>
      <c r="L195" s="28">
        <v>8.1365832542199885E-5</v>
      </c>
      <c r="M195" s="28">
        <v>1.4603952750859785E-4</v>
      </c>
      <c r="N195" s="28">
        <v>2.5244531717710165E-4</v>
      </c>
      <c r="O195" s="28">
        <v>4.3723127368227238E-4</v>
      </c>
      <c r="P195" s="28">
        <v>6.9691661254524674E-4</v>
      </c>
      <c r="Q195" s="28">
        <v>9.7301163689502779E-4</v>
      </c>
      <c r="R195" s="28">
        <v>1.417040147368304E-3</v>
      </c>
      <c r="S195" s="28">
        <v>1.8882968131132773E-3</v>
      </c>
      <c r="T195" s="28">
        <v>2.459607384489811E-3</v>
      </c>
      <c r="U195" s="28">
        <v>3.1082173524510951E-3</v>
      </c>
      <c r="V195" s="28">
        <v>3.8015334333191806E-3</v>
      </c>
      <c r="W195" s="28">
        <v>4.809377942058388E-3</v>
      </c>
      <c r="X195" s="28">
        <v>5.4083038305312104E-3</v>
      </c>
      <c r="Y195" s="28">
        <v>6.158434578748183E-3</v>
      </c>
      <c r="Z195" s="28">
        <v>7.0327069944761756E-3</v>
      </c>
      <c r="AA195" s="28">
        <v>7.5754794209139222E-3</v>
      </c>
      <c r="AB195" s="28">
        <v>8.4795495624894971E-3</v>
      </c>
      <c r="AC195" s="28">
        <v>9.3083633533329636E-3</v>
      </c>
      <c r="AD195" s="28">
        <v>9.8327468784217883E-3</v>
      </c>
      <c r="AE195" s="28">
        <v>1.0878276351086038E-2</v>
      </c>
      <c r="AF195" s="28">
        <v>1.2377323990413571E-2</v>
      </c>
      <c r="AG195" s="28">
        <v>1.2925026160638042E-2</v>
      </c>
    </row>
    <row r="196" spans="1:33" x14ac:dyDescent="0.3">
      <c r="A196" s="30"/>
      <c r="B196" t="s">
        <v>305</v>
      </c>
      <c r="C196" s="28">
        <v>0</v>
      </c>
      <c r="D196" s="28">
        <v>0</v>
      </c>
      <c r="E196" s="29">
        <v>0</v>
      </c>
      <c r="F196" s="28">
        <v>0</v>
      </c>
      <c r="G196" s="28">
        <v>0</v>
      </c>
      <c r="H196" s="28">
        <v>0</v>
      </c>
      <c r="I196" s="28">
        <v>0</v>
      </c>
      <c r="J196" s="28">
        <v>0</v>
      </c>
      <c r="K196" s="28">
        <v>0</v>
      </c>
      <c r="L196" s="28">
        <v>0</v>
      </c>
      <c r="M196" s="28">
        <v>0</v>
      </c>
      <c r="N196" s="28">
        <v>0</v>
      </c>
      <c r="O196" s="28">
        <v>0</v>
      </c>
      <c r="P196" s="28">
        <v>0</v>
      </c>
      <c r="Q196" s="28">
        <v>0</v>
      </c>
      <c r="R196" s="28">
        <v>0</v>
      </c>
      <c r="S196" s="28">
        <v>0</v>
      </c>
      <c r="T196" s="28">
        <v>0</v>
      </c>
      <c r="U196" s="28">
        <v>0</v>
      </c>
      <c r="V196" s="28">
        <v>0</v>
      </c>
      <c r="W196" s="28">
        <v>0</v>
      </c>
      <c r="X196" s="28">
        <v>0</v>
      </c>
      <c r="Y196" s="28">
        <v>0</v>
      </c>
      <c r="Z196" s="28">
        <v>0</v>
      </c>
      <c r="AA196" s="28">
        <v>0</v>
      </c>
      <c r="AB196" s="28">
        <v>0</v>
      </c>
      <c r="AC196" s="28">
        <v>0</v>
      </c>
      <c r="AD196" s="28">
        <v>0</v>
      </c>
      <c r="AE196" s="28">
        <v>0</v>
      </c>
      <c r="AF196" s="28">
        <v>0</v>
      </c>
      <c r="AG196" s="28">
        <v>0</v>
      </c>
    </row>
    <row r="197" spans="1:33" x14ac:dyDescent="0.3">
      <c r="A197" s="30" t="s">
        <v>309</v>
      </c>
      <c r="B197" t="s">
        <v>287</v>
      </c>
      <c r="C197" s="28">
        <v>1.4694629299999999E-3</v>
      </c>
      <c r="D197" s="28">
        <v>1.2125684900000002E-3</v>
      </c>
      <c r="E197" s="29">
        <v>1.0895746499999998E-3</v>
      </c>
      <c r="F197" s="28">
        <v>9.8928279404492253E-3</v>
      </c>
      <c r="G197" s="28">
        <v>1.0002686016286925E-2</v>
      </c>
      <c r="H197" s="28">
        <v>1.1048127681104995E-2</v>
      </c>
      <c r="I197" s="28">
        <v>1.0151676344505031E-2</v>
      </c>
      <c r="J197" s="28">
        <v>1.1009914240411856E-2</v>
      </c>
      <c r="K197" s="28">
        <v>1.0415887295271637E-2</v>
      </c>
      <c r="L197" s="28">
        <v>1.0710636702676161E-2</v>
      </c>
      <c r="M197" s="28">
        <v>9.8140615293327588E-3</v>
      </c>
      <c r="N197" s="28">
        <v>9.7024919018873085E-3</v>
      </c>
      <c r="O197" s="28">
        <v>8.7969450509383096E-3</v>
      </c>
      <c r="P197" s="28">
        <v>8.0168025832151636E-3</v>
      </c>
      <c r="Q197" s="28">
        <v>7.4293185670531196E-3</v>
      </c>
      <c r="R197" s="28">
        <v>6.5501818903625593E-3</v>
      </c>
      <c r="S197" s="28">
        <v>6.0703406512061546E-3</v>
      </c>
      <c r="T197" s="28">
        <v>5.2197767810157102E-3</v>
      </c>
      <c r="U197" s="28">
        <v>4.4107845930739945E-3</v>
      </c>
      <c r="V197" s="28">
        <v>4.1327935325907563E-3</v>
      </c>
      <c r="W197" s="28">
        <v>3.8897243013098679E-3</v>
      </c>
      <c r="X197" s="28">
        <v>3.7158826704590002E-3</v>
      </c>
      <c r="Y197" s="28">
        <v>3.4468857391591716E-3</v>
      </c>
      <c r="Z197" s="28">
        <v>3.1996985877300972E-3</v>
      </c>
      <c r="AA197" s="28">
        <v>2.8605436526735048E-3</v>
      </c>
      <c r="AB197" s="28">
        <v>2.6564335913579771E-3</v>
      </c>
      <c r="AC197" s="28">
        <v>2.4019563183510549E-3</v>
      </c>
      <c r="AD197" s="28">
        <v>2.0785300341282305E-3</v>
      </c>
      <c r="AE197" s="28">
        <v>2.1450884100567302E-3</v>
      </c>
      <c r="AF197" s="28">
        <v>1.8908450086708259E-3</v>
      </c>
      <c r="AG197" s="28">
        <v>1.7477421439401446E-3</v>
      </c>
    </row>
    <row r="198" spans="1:33" x14ac:dyDescent="0.3">
      <c r="A198" s="30"/>
      <c r="B198" t="s">
        <v>288</v>
      </c>
      <c r="C198" s="28">
        <v>2.1972143439500003</v>
      </c>
      <c r="D198" s="28">
        <v>2.3189849221099998</v>
      </c>
      <c r="E198" s="29">
        <v>2.3495634884299994</v>
      </c>
      <c r="F198" s="28">
        <v>2.383201150489858</v>
      </c>
      <c r="G198" s="28">
        <v>2.4298822547671386</v>
      </c>
      <c r="H198" s="28">
        <v>2.4696201652421408</v>
      </c>
      <c r="I198" s="28">
        <v>2.4998972709867768</v>
      </c>
      <c r="J198" s="28">
        <v>2.5254517162264154</v>
      </c>
      <c r="K198" s="28">
        <v>2.5550776475717778</v>
      </c>
      <c r="L198" s="28">
        <v>2.5820334864453049</v>
      </c>
      <c r="M198" s="28">
        <v>2.6102288647383616</v>
      </c>
      <c r="N198" s="28">
        <v>2.6411826719954434</v>
      </c>
      <c r="O198" s="28">
        <v>2.6720738830294564</v>
      </c>
      <c r="P198" s="28">
        <v>2.6980676785914985</v>
      </c>
      <c r="Q198" s="28">
        <v>2.7111403303523187</v>
      </c>
      <c r="R198" s="28">
        <v>2.723697746774719</v>
      </c>
      <c r="S198" s="28">
        <v>2.7293297463688302</v>
      </c>
      <c r="T198" s="28">
        <v>2.7364205516853883</v>
      </c>
      <c r="U198" s="28">
        <v>2.7422253914577954</v>
      </c>
      <c r="V198" s="28">
        <v>2.7379047745780012</v>
      </c>
      <c r="W198" s="28">
        <v>2.7337407345430709</v>
      </c>
      <c r="X198" s="28">
        <v>2.7169787803007033</v>
      </c>
      <c r="Y198" s="28">
        <v>2.7023556090055996</v>
      </c>
      <c r="Z198" s="28">
        <v>2.685351983346342</v>
      </c>
      <c r="AA198" s="28">
        <v>2.6727620631231614</v>
      </c>
      <c r="AB198" s="28">
        <v>2.6573507351941448</v>
      </c>
      <c r="AC198" s="28">
        <v>2.6534151854787913</v>
      </c>
      <c r="AD198" s="28">
        <v>2.6385120388317285</v>
      </c>
      <c r="AE198" s="28">
        <v>2.5976459799838745</v>
      </c>
      <c r="AF198" s="28">
        <v>2.5962851962370728</v>
      </c>
      <c r="AG198" s="28">
        <v>2.5781324047199266</v>
      </c>
    </row>
    <row r="199" spans="1:33" x14ac:dyDescent="0.3">
      <c r="A199" s="30"/>
      <c r="B199" t="s">
        <v>303</v>
      </c>
      <c r="C199" s="28">
        <v>4.6285900999999989E-4</v>
      </c>
      <c r="D199" s="28">
        <v>6.9508396000000016E-4</v>
      </c>
      <c r="E199" s="29">
        <v>7.4675430000000007E-4</v>
      </c>
      <c r="F199" s="28">
        <v>4.5867681976316235E-3</v>
      </c>
      <c r="G199" s="28">
        <v>4.4012102895965594E-3</v>
      </c>
      <c r="H199" s="28">
        <v>4.6212756630959299E-3</v>
      </c>
      <c r="I199" s="28">
        <v>4.4661092973498837E-3</v>
      </c>
      <c r="J199" s="28">
        <v>5.0407849409301328E-3</v>
      </c>
      <c r="K199" s="28">
        <v>5.1092814166230939E-3</v>
      </c>
      <c r="L199" s="28">
        <v>6.1785816842664341E-3</v>
      </c>
      <c r="M199" s="28">
        <v>7.002382071805085E-3</v>
      </c>
      <c r="N199" s="28">
        <v>8.6795380638209144E-3</v>
      </c>
      <c r="O199" s="28">
        <v>1.1280878291817037E-2</v>
      </c>
      <c r="P199" s="28">
        <v>1.5142200347353673E-2</v>
      </c>
      <c r="Q199" s="28">
        <v>2.0018843922947779E-2</v>
      </c>
      <c r="R199" s="28">
        <v>2.5507841600258201E-2</v>
      </c>
      <c r="S199" s="28">
        <v>3.6146351242155456E-2</v>
      </c>
      <c r="T199" s="28">
        <v>4.6172639161830856E-2</v>
      </c>
      <c r="U199" s="28">
        <v>5.90031681511878E-2</v>
      </c>
      <c r="V199" s="28">
        <v>7.9785916686191671E-2</v>
      </c>
      <c r="W199" s="28">
        <v>0.1002698330387389</v>
      </c>
      <c r="X199" s="28">
        <v>0.13268783619667035</v>
      </c>
      <c r="Y199" s="28">
        <v>0.16185527418789189</v>
      </c>
      <c r="Z199" s="28">
        <v>0.19254774715752793</v>
      </c>
      <c r="AA199" s="28">
        <v>0.22341101380705045</v>
      </c>
      <c r="AB199" s="28">
        <v>0.25767591029116821</v>
      </c>
      <c r="AC199" s="28">
        <v>0.27943446434785574</v>
      </c>
      <c r="AD199" s="28">
        <v>0.31246257308437458</v>
      </c>
      <c r="AE199" s="28">
        <v>0.37056927047210375</v>
      </c>
      <c r="AF199" s="28">
        <v>0.39096709359761272</v>
      </c>
      <c r="AG199" s="28">
        <v>0.42721311973171333</v>
      </c>
    </row>
    <row r="200" spans="1:33" x14ac:dyDescent="0.3">
      <c r="A200" s="30"/>
      <c r="B200" t="s">
        <v>304</v>
      </c>
      <c r="C200" s="28">
        <v>0</v>
      </c>
      <c r="D200" s="28">
        <v>0</v>
      </c>
      <c r="E200" s="29">
        <v>0</v>
      </c>
      <c r="F200" s="28">
        <v>1.0390528250489383E-7</v>
      </c>
      <c r="G200" s="28">
        <v>1.1069982366155268E-7</v>
      </c>
      <c r="H200" s="28">
        <v>5.3612936898800352E-6</v>
      </c>
      <c r="I200" s="28">
        <v>1.2129295046744506E-5</v>
      </c>
      <c r="J200" s="28">
        <v>2.6252377897041454E-5</v>
      </c>
      <c r="K200" s="28">
        <v>4.8996889387521024E-5</v>
      </c>
      <c r="L200" s="28">
        <v>9.3722601831037447E-5</v>
      </c>
      <c r="M200" s="28">
        <v>1.5143443412669378E-4</v>
      </c>
      <c r="N200" s="28">
        <v>2.5439662840764634E-4</v>
      </c>
      <c r="O200" s="28">
        <v>3.8326210177539138E-4</v>
      </c>
      <c r="P200" s="28">
        <v>5.8157743553584025E-4</v>
      </c>
      <c r="Q200" s="28">
        <v>8.6085228835100275E-4</v>
      </c>
      <c r="R200" s="28">
        <v>1.1920441144560147E-3</v>
      </c>
      <c r="S200" s="28">
        <v>1.7173895630680765E-3</v>
      </c>
      <c r="T200" s="28">
        <v>2.2933223002756286E-3</v>
      </c>
      <c r="U200" s="28">
        <v>2.9112382186417636E-3</v>
      </c>
      <c r="V200" s="28">
        <v>4.03178158401104E-3</v>
      </c>
      <c r="W200" s="28">
        <v>5.157138629927378E-3</v>
      </c>
      <c r="X200" s="28">
        <v>6.9154022583099266E-3</v>
      </c>
      <c r="Y200" s="28">
        <v>8.513643877777562E-3</v>
      </c>
      <c r="Z200" s="28">
        <v>1.0193936564132892E-2</v>
      </c>
      <c r="AA200" s="28">
        <v>1.1411409813092063E-2</v>
      </c>
      <c r="AB200" s="28">
        <v>1.3211264187285352E-2</v>
      </c>
      <c r="AC200" s="28">
        <v>1.4986622809079066E-2</v>
      </c>
      <c r="AD200" s="28">
        <v>1.6101414106032955E-2</v>
      </c>
      <c r="AE200" s="28">
        <v>1.9129887281695155E-2</v>
      </c>
      <c r="AF200" s="28">
        <v>2.0213085700857225E-2</v>
      </c>
      <c r="AG200" s="28">
        <v>2.2112053613067773E-2</v>
      </c>
    </row>
    <row r="201" spans="1:33" x14ac:dyDescent="0.3">
      <c r="A201" s="30"/>
      <c r="B201" t="s">
        <v>305</v>
      </c>
      <c r="C201" s="28">
        <v>0</v>
      </c>
      <c r="D201" s="28">
        <v>0</v>
      </c>
      <c r="E201" s="29">
        <v>0</v>
      </c>
      <c r="F201" s="28">
        <v>0</v>
      </c>
      <c r="G201" s="28">
        <v>0</v>
      </c>
      <c r="H201" s="28">
        <v>0</v>
      </c>
      <c r="I201" s="28">
        <v>0</v>
      </c>
      <c r="J201" s="28">
        <v>0</v>
      </c>
      <c r="K201" s="28">
        <v>0</v>
      </c>
      <c r="L201" s="28">
        <v>0</v>
      </c>
      <c r="M201" s="28">
        <v>0</v>
      </c>
      <c r="N201" s="28">
        <v>0</v>
      </c>
      <c r="O201" s="28">
        <v>0</v>
      </c>
      <c r="P201" s="28">
        <v>0</v>
      </c>
      <c r="Q201" s="28">
        <v>0</v>
      </c>
      <c r="R201" s="28">
        <v>0</v>
      </c>
      <c r="S201" s="28">
        <v>0</v>
      </c>
      <c r="T201" s="28">
        <v>0</v>
      </c>
      <c r="U201" s="28">
        <v>0</v>
      </c>
      <c r="V201" s="28">
        <v>0</v>
      </c>
      <c r="W201" s="28">
        <v>0</v>
      </c>
      <c r="X201" s="28">
        <v>0</v>
      </c>
      <c r="Y201" s="28">
        <v>0</v>
      </c>
      <c r="Z201" s="28">
        <v>0</v>
      </c>
      <c r="AA201" s="28">
        <v>0</v>
      </c>
      <c r="AB201" s="28">
        <v>0</v>
      </c>
      <c r="AC201" s="28">
        <v>0</v>
      </c>
      <c r="AD201" s="28">
        <v>0</v>
      </c>
      <c r="AE201" s="28">
        <v>0</v>
      </c>
      <c r="AF201" s="28">
        <v>0</v>
      </c>
      <c r="AG201" s="28">
        <v>0</v>
      </c>
    </row>
    <row r="202" spans="1:33" x14ac:dyDescent="0.3">
      <c r="A202" s="30" t="s">
        <v>310</v>
      </c>
      <c r="B202" t="s">
        <v>287</v>
      </c>
      <c r="C202" s="28">
        <v>5.4898472999999988E-4</v>
      </c>
      <c r="D202" s="28">
        <v>5.2691051000000003E-4</v>
      </c>
      <c r="E202" s="29">
        <v>5.5291960000000001E-4</v>
      </c>
      <c r="F202" s="28">
        <v>2.2948799536956846E-3</v>
      </c>
      <c r="G202" s="28">
        <v>2.4161293915628871E-3</v>
      </c>
      <c r="H202" s="28">
        <v>2.4867198386149631E-3</v>
      </c>
      <c r="I202" s="28">
        <v>2.3614984060330436E-3</v>
      </c>
      <c r="J202" s="28">
        <v>2.3450684143902791E-3</v>
      </c>
      <c r="K202" s="28">
        <v>2.2544419862506595E-3</v>
      </c>
      <c r="L202" s="28">
        <v>2.1050073893246579E-3</v>
      </c>
      <c r="M202" s="28">
        <v>1.9963879883192225E-3</v>
      </c>
      <c r="N202" s="28">
        <v>1.9352330272477526E-3</v>
      </c>
      <c r="O202" s="28">
        <v>1.8457927852982821E-3</v>
      </c>
      <c r="P202" s="28">
        <v>1.7080699571413876E-3</v>
      </c>
      <c r="Q202" s="28">
        <v>1.6728325003026539E-3</v>
      </c>
      <c r="R202" s="28">
        <v>1.5911757632579931E-3</v>
      </c>
      <c r="S202" s="28">
        <v>1.540282076757349E-3</v>
      </c>
      <c r="T202" s="28">
        <v>1.5135831164612328E-3</v>
      </c>
      <c r="U202" s="28">
        <v>1.361466320055118E-3</v>
      </c>
      <c r="V202" s="28">
        <v>1.2799298428715722E-3</v>
      </c>
      <c r="W202" s="28">
        <v>1.1707620011255917E-3</v>
      </c>
      <c r="X202" s="28">
        <v>1.1406854867888779E-3</v>
      </c>
      <c r="Y202" s="28">
        <v>1.0265824472030717E-3</v>
      </c>
      <c r="Z202" s="28">
        <v>8.7760571008801025E-4</v>
      </c>
      <c r="AA202" s="28">
        <v>8.0544734466530079E-4</v>
      </c>
      <c r="AB202" s="28">
        <v>7.7485472667063139E-4</v>
      </c>
      <c r="AC202" s="28">
        <v>7.0987163585074797E-4</v>
      </c>
      <c r="AD202" s="28">
        <v>7.0189622102851366E-4</v>
      </c>
      <c r="AE202" s="28">
        <v>6.4654780417292023E-4</v>
      </c>
      <c r="AF202" s="28">
        <v>5.9308822206466025E-4</v>
      </c>
      <c r="AG202" s="28">
        <v>5.6287643303954207E-4</v>
      </c>
    </row>
    <row r="203" spans="1:33" x14ac:dyDescent="0.3">
      <c r="A203" s="30"/>
      <c r="B203" t="s">
        <v>288</v>
      </c>
      <c r="C203" s="28">
        <v>0.25712069995000003</v>
      </c>
      <c r="D203" s="28">
        <v>0.24548218551999998</v>
      </c>
      <c r="E203" s="29">
        <v>0.24909815032000002</v>
      </c>
      <c r="F203" s="28">
        <v>0.264422769327193</v>
      </c>
      <c r="G203" s="28">
        <v>0.26363722323670891</v>
      </c>
      <c r="H203" s="28">
        <v>0.26142288659406943</v>
      </c>
      <c r="I203" s="28">
        <v>0.26124421244163681</v>
      </c>
      <c r="J203" s="28">
        <v>0.25680515752264094</v>
      </c>
      <c r="K203" s="28">
        <v>0.24998035252527978</v>
      </c>
      <c r="L203" s="28">
        <v>0.24613769777434347</v>
      </c>
      <c r="M203" s="28">
        <v>0.23794338844803986</v>
      </c>
      <c r="N203" s="28">
        <v>0.22911390989035985</v>
      </c>
      <c r="O203" s="28">
        <v>0.22216231360801206</v>
      </c>
      <c r="P203" s="28">
        <v>0.21569321937141947</v>
      </c>
      <c r="Q203" s="28">
        <v>0.20767051145901558</v>
      </c>
      <c r="R203" s="28">
        <v>0.19691449180602869</v>
      </c>
      <c r="S203" s="28">
        <v>0.18216305739815428</v>
      </c>
      <c r="T203" s="28">
        <v>0.16957271631301657</v>
      </c>
      <c r="U203" s="28">
        <v>0.16281378533357188</v>
      </c>
      <c r="V203" s="28">
        <v>0.1496526874800192</v>
      </c>
      <c r="W203" s="28">
        <v>0.13282024727948447</v>
      </c>
      <c r="X203" s="28">
        <v>0.13144293167736357</v>
      </c>
      <c r="Y203" s="28">
        <v>0.11468694477031177</v>
      </c>
      <c r="Z203" s="28">
        <v>0.11027450649649009</v>
      </c>
      <c r="AA203" s="28">
        <v>0.10932981847361896</v>
      </c>
      <c r="AB203" s="28">
        <v>0.10474788875176952</v>
      </c>
      <c r="AC203" s="28">
        <v>0.10195654687593249</v>
      </c>
      <c r="AD203" s="28">
        <v>0.10165459726239497</v>
      </c>
      <c r="AE203" s="28">
        <v>9.7823085287564129E-2</v>
      </c>
      <c r="AF203" s="28">
        <v>9.362236599557533E-2</v>
      </c>
      <c r="AG203" s="28">
        <v>9.2788818337941517E-2</v>
      </c>
    </row>
    <row r="204" spans="1:33" x14ac:dyDescent="0.3">
      <c r="A204" s="30"/>
      <c r="B204" t="s">
        <v>303</v>
      </c>
      <c r="C204" s="28">
        <v>2.4883834600000006E-3</v>
      </c>
      <c r="D204" s="28">
        <v>4.424830319999999E-3</v>
      </c>
      <c r="E204" s="29">
        <v>9.2027032299999978E-3</v>
      </c>
      <c r="F204" s="28">
        <v>2.4292717158457783E-2</v>
      </c>
      <c r="G204" s="28">
        <v>3.2808492260418098E-2</v>
      </c>
      <c r="H204" s="28">
        <v>4.1888887263575494E-2</v>
      </c>
      <c r="I204" s="28">
        <v>4.8463148486625494E-2</v>
      </c>
      <c r="J204" s="28">
        <v>5.8405098976820405E-2</v>
      </c>
      <c r="K204" s="28">
        <v>7.0279872336120944E-2</v>
      </c>
      <c r="L204" s="28">
        <v>7.9182567927126898E-2</v>
      </c>
      <c r="M204" s="28">
        <v>9.206133160256541E-2</v>
      </c>
      <c r="N204" s="28">
        <v>0.1059265761214932</v>
      </c>
      <c r="O204" s="28">
        <v>0.1178730548507592</v>
      </c>
      <c r="P204" s="28">
        <v>0.12921117158725315</v>
      </c>
      <c r="Q204" s="28">
        <v>0.14190679107314474</v>
      </c>
      <c r="R204" s="28">
        <v>0.15764107121968304</v>
      </c>
      <c r="S204" s="28">
        <v>0.1776557342266763</v>
      </c>
      <c r="T204" s="28">
        <v>0.19570500529150209</v>
      </c>
      <c r="U204" s="28">
        <v>0.20816734597446485</v>
      </c>
      <c r="V204" s="28">
        <v>0.22675044083776702</v>
      </c>
      <c r="W204" s="28">
        <v>0.24892502404517119</v>
      </c>
      <c r="X204" s="28">
        <v>0.25580876607486042</v>
      </c>
      <c r="Y204" s="28">
        <v>0.27854343986832902</v>
      </c>
      <c r="Z204" s="28">
        <v>0.28904934600998</v>
      </c>
      <c r="AA204" s="28">
        <v>0.29582993774905869</v>
      </c>
      <c r="AB204" s="28">
        <v>0.30611736630042641</v>
      </c>
      <c r="AC204" s="28">
        <v>0.31494542738861558</v>
      </c>
      <c r="AD204" s="28">
        <v>0.32143701890102494</v>
      </c>
      <c r="AE204" s="28">
        <v>0.33154461280626868</v>
      </c>
      <c r="AF204" s="28">
        <v>0.34195448802143558</v>
      </c>
      <c r="AG204" s="28">
        <v>0.34892709295030466</v>
      </c>
    </row>
    <row r="205" spans="1:33" x14ac:dyDescent="0.3">
      <c r="A205" s="30"/>
      <c r="B205" t="s">
        <v>304</v>
      </c>
      <c r="C205" s="28">
        <v>0</v>
      </c>
      <c r="D205" s="28">
        <v>5.7398000000000005E-6</v>
      </c>
      <c r="E205" s="29">
        <v>9.5808700000000013E-6</v>
      </c>
      <c r="F205" s="28">
        <v>0</v>
      </c>
      <c r="G205" s="28">
        <v>0</v>
      </c>
      <c r="H205" s="28">
        <v>0</v>
      </c>
      <c r="I205" s="28">
        <v>0</v>
      </c>
      <c r="J205" s="28">
        <v>0</v>
      </c>
      <c r="K205" s="28">
        <v>0</v>
      </c>
      <c r="L205" s="28">
        <v>0</v>
      </c>
      <c r="M205" s="28">
        <v>0</v>
      </c>
      <c r="N205" s="28">
        <v>0</v>
      </c>
      <c r="O205" s="28">
        <v>0</v>
      </c>
      <c r="P205" s="28">
        <v>0</v>
      </c>
      <c r="Q205" s="28">
        <v>0</v>
      </c>
      <c r="R205" s="28">
        <v>0</v>
      </c>
      <c r="S205" s="28">
        <v>0</v>
      </c>
      <c r="T205" s="28">
        <v>0</v>
      </c>
      <c r="U205" s="28">
        <v>0</v>
      </c>
      <c r="V205" s="28">
        <v>0</v>
      </c>
      <c r="W205" s="28">
        <v>0</v>
      </c>
      <c r="X205" s="28">
        <v>0</v>
      </c>
      <c r="Y205" s="28">
        <v>0</v>
      </c>
      <c r="Z205" s="28">
        <v>0</v>
      </c>
      <c r="AA205" s="28">
        <v>0</v>
      </c>
      <c r="AB205" s="28">
        <v>0</v>
      </c>
      <c r="AC205" s="28">
        <v>0</v>
      </c>
      <c r="AD205" s="28">
        <v>0</v>
      </c>
      <c r="AE205" s="28">
        <v>0</v>
      </c>
      <c r="AF205" s="28">
        <v>0</v>
      </c>
      <c r="AG205" s="28">
        <v>0</v>
      </c>
    </row>
    <row r="206" spans="1:33" x14ac:dyDescent="0.3">
      <c r="A206" s="30"/>
      <c r="B206" t="s">
        <v>305</v>
      </c>
      <c r="C206" s="28">
        <v>0</v>
      </c>
      <c r="D206" s="28">
        <v>0</v>
      </c>
      <c r="E206" s="29">
        <v>0</v>
      </c>
      <c r="F206" s="28">
        <v>0</v>
      </c>
      <c r="G206" s="28">
        <v>0</v>
      </c>
      <c r="H206" s="28">
        <v>0</v>
      </c>
      <c r="I206" s="28">
        <v>0</v>
      </c>
      <c r="J206" s="28">
        <v>0</v>
      </c>
      <c r="K206" s="28">
        <v>0</v>
      </c>
      <c r="L206" s="28">
        <v>0</v>
      </c>
      <c r="M206" s="28">
        <v>0</v>
      </c>
      <c r="N206" s="28">
        <v>0</v>
      </c>
      <c r="O206" s="28">
        <v>0</v>
      </c>
      <c r="P206" s="28">
        <v>0</v>
      </c>
      <c r="Q206" s="28">
        <v>0</v>
      </c>
      <c r="R206" s="28">
        <v>0</v>
      </c>
      <c r="S206" s="28">
        <v>0</v>
      </c>
      <c r="T206" s="28">
        <v>0</v>
      </c>
      <c r="U206" s="28">
        <v>0</v>
      </c>
      <c r="V206" s="28">
        <v>0</v>
      </c>
      <c r="W206" s="28">
        <v>0</v>
      </c>
      <c r="X206" s="28">
        <v>0</v>
      </c>
      <c r="Y206" s="28">
        <v>0</v>
      </c>
      <c r="Z206" s="28">
        <v>0</v>
      </c>
      <c r="AA206" s="28">
        <v>0</v>
      </c>
      <c r="AB206" s="28">
        <v>0</v>
      </c>
      <c r="AC206" s="28">
        <v>0</v>
      </c>
      <c r="AD206" s="28">
        <v>0</v>
      </c>
      <c r="AE206" s="28">
        <v>0</v>
      </c>
      <c r="AF206" s="28">
        <v>0</v>
      </c>
      <c r="AG206" s="28">
        <v>0</v>
      </c>
    </row>
    <row r="207" spans="1:33" x14ac:dyDescent="0.3">
      <c r="A207" s="30" t="s">
        <v>123</v>
      </c>
      <c r="B207" t="s">
        <v>287</v>
      </c>
      <c r="C207" s="28">
        <v>30.720270668440001</v>
      </c>
      <c r="D207" s="28">
        <v>30.65216302828</v>
      </c>
      <c r="E207" s="29">
        <v>30.842953267470005</v>
      </c>
      <c r="F207" s="28">
        <v>32.977872927835108</v>
      </c>
      <c r="G207" s="28">
        <v>33.276936082625234</v>
      </c>
      <c r="H207" s="28">
        <v>33.929884138868751</v>
      </c>
      <c r="I207" s="28">
        <v>34.197196068064741</v>
      </c>
      <c r="J207" s="28">
        <v>34.352513855507169</v>
      </c>
      <c r="K207" s="28">
        <v>34.402405280031402</v>
      </c>
      <c r="L207" s="28">
        <v>34.250110002147117</v>
      </c>
      <c r="M207" s="28">
        <v>34.284778006272262</v>
      </c>
      <c r="N207" s="28">
        <v>34.398625093604032</v>
      </c>
      <c r="O207" s="28">
        <v>34.306606060951623</v>
      </c>
      <c r="P207" s="28">
        <v>34.340534716587833</v>
      </c>
      <c r="Q207" s="28">
        <v>33.859195043604885</v>
      </c>
      <c r="R207" s="28">
        <v>33.345098702671358</v>
      </c>
      <c r="S207" s="28">
        <v>32.482357027034496</v>
      </c>
      <c r="T207" s="28">
        <v>31.843026928591303</v>
      </c>
      <c r="U207" s="28">
        <v>30.749151145107575</v>
      </c>
      <c r="V207" s="28">
        <v>29.892894960649819</v>
      </c>
      <c r="W207" s="28">
        <v>28.763986487217931</v>
      </c>
      <c r="X207" s="28">
        <v>27.453607133977581</v>
      </c>
      <c r="Y207" s="28">
        <v>25.423743563204908</v>
      </c>
      <c r="Z207" s="28">
        <v>24.256585413787949</v>
      </c>
      <c r="AA207" s="28">
        <v>22.718836533763916</v>
      </c>
      <c r="AB207" s="28">
        <v>20.968977522892754</v>
      </c>
      <c r="AC207" s="28">
        <v>19.875949779021106</v>
      </c>
      <c r="AD207" s="28">
        <v>18.033788228502761</v>
      </c>
      <c r="AE207" s="28">
        <v>17.252221388379162</v>
      </c>
      <c r="AF207" s="28">
        <v>15.421895969110848</v>
      </c>
      <c r="AG207" s="28">
        <v>14.492564075590204</v>
      </c>
    </row>
    <row r="208" spans="1:33" x14ac:dyDescent="0.3">
      <c r="B208" t="s">
        <v>288</v>
      </c>
      <c r="C208" s="28">
        <v>14.724051556160001</v>
      </c>
      <c r="D208" s="28">
        <v>15.272149496369998</v>
      </c>
      <c r="E208" s="29">
        <v>15.764032321249998</v>
      </c>
      <c r="F208" s="28">
        <v>15.421567343206501</v>
      </c>
      <c r="G208" s="28">
        <v>15.708918916462739</v>
      </c>
      <c r="H208" s="28">
        <v>15.814507004877969</v>
      </c>
      <c r="I208" s="28">
        <v>16.116778359728571</v>
      </c>
      <c r="J208" s="28">
        <v>16.242713283389616</v>
      </c>
      <c r="K208" s="28">
        <v>16.124965861432369</v>
      </c>
      <c r="L208" s="28">
        <v>16.231272722145963</v>
      </c>
      <c r="M208" s="28">
        <v>16.277014510313418</v>
      </c>
      <c r="N208" s="28">
        <v>16.202901856565479</v>
      </c>
      <c r="O208" s="28">
        <v>16.189166488163497</v>
      </c>
      <c r="P208" s="28">
        <v>16.138528301929362</v>
      </c>
      <c r="Q208" s="28">
        <v>16.015567398895133</v>
      </c>
      <c r="R208" s="28">
        <v>15.950264298721427</v>
      </c>
      <c r="S208" s="28">
        <v>15.727289422394763</v>
      </c>
      <c r="T208" s="28">
        <v>15.489564333441924</v>
      </c>
      <c r="U208" s="28">
        <v>15.194286941912537</v>
      </c>
      <c r="V208" s="28">
        <v>14.662728711734902</v>
      </c>
      <c r="W208" s="28">
        <v>14.366626984884226</v>
      </c>
      <c r="X208" s="28">
        <v>13.78115175203544</v>
      </c>
      <c r="Y208" s="28">
        <v>13.427324150466784</v>
      </c>
      <c r="Z208" s="28">
        <v>13.016700275501213</v>
      </c>
      <c r="AA208" s="28">
        <v>12.481543270383327</v>
      </c>
      <c r="AB208" s="28">
        <v>12.103162862461666</v>
      </c>
      <c r="AC208" s="28">
        <v>11.855703423586075</v>
      </c>
      <c r="AD208" s="28">
        <v>11.350796175354803</v>
      </c>
      <c r="AE208" s="28">
        <v>10.912034718347423</v>
      </c>
      <c r="AF208" s="28">
        <v>10.574584719354952</v>
      </c>
      <c r="AG208" s="28">
        <v>10.278288916501324</v>
      </c>
    </row>
    <row r="209" spans="1:33" x14ac:dyDescent="0.3">
      <c r="B209" t="s">
        <v>303</v>
      </c>
      <c r="C209" s="28">
        <v>0.18187446162000004</v>
      </c>
      <c r="D209" s="28">
        <v>0.25492426027999998</v>
      </c>
      <c r="E209" s="29">
        <v>0.48247279512999997</v>
      </c>
      <c r="F209" s="28">
        <v>0.84763461484984848</v>
      </c>
      <c r="G209" s="28">
        <v>1.053181143708134</v>
      </c>
      <c r="H209" s="28">
        <v>1.1871408051616543</v>
      </c>
      <c r="I209" s="28">
        <v>1.3647202503363927</v>
      </c>
      <c r="J209" s="28">
        <v>1.6982126433870339</v>
      </c>
      <c r="K209" s="28">
        <v>2.1988986456067088</v>
      </c>
      <c r="L209" s="28">
        <v>2.7650312140314002</v>
      </c>
      <c r="M209" s="28">
        <v>3.2149247928890845</v>
      </c>
      <c r="N209" s="28">
        <v>3.7607991808530166</v>
      </c>
      <c r="O209" s="28">
        <v>4.3497208141853978</v>
      </c>
      <c r="P209" s="28">
        <v>4.855800444300673</v>
      </c>
      <c r="Q209" s="28">
        <v>5.8883325398080686</v>
      </c>
      <c r="R209" s="28">
        <v>6.8761457652590199</v>
      </c>
      <c r="S209" s="28">
        <v>8.2695883508549031</v>
      </c>
      <c r="T209" s="28">
        <v>9.4966961171301953</v>
      </c>
      <c r="U209" s="28">
        <v>11.113016704977499</v>
      </c>
      <c r="V209" s="28">
        <v>12.801403451915009</v>
      </c>
      <c r="W209" s="28">
        <v>14.660140492116964</v>
      </c>
      <c r="X209" s="28">
        <v>16.889179399782066</v>
      </c>
      <c r="Y209" s="28">
        <v>19.407712270419953</v>
      </c>
      <c r="Z209" s="28">
        <v>21.178073291978102</v>
      </c>
      <c r="AA209" s="28">
        <v>23.385881244796042</v>
      </c>
      <c r="AB209" s="28">
        <v>25.684136966293131</v>
      </c>
      <c r="AC209" s="28">
        <v>27.398756915044771</v>
      </c>
      <c r="AD209" s="28">
        <v>30.130875413510598</v>
      </c>
      <c r="AE209" s="28">
        <v>32.003415844675295</v>
      </c>
      <c r="AF209" s="28">
        <v>34.406135798224142</v>
      </c>
      <c r="AG209" s="28">
        <v>36.089118200322439</v>
      </c>
    </row>
    <row r="210" spans="1:33" x14ac:dyDescent="0.3">
      <c r="B210" t="s">
        <v>304</v>
      </c>
      <c r="C210" s="28">
        <v>7.336651017000001E-2</v>
      </c>
      <c r="D210" s="28">
        <v>0.10394543818</v>
      </c>
      <c r="E210" s="29">
        <v>0.20696498483999995</v>
      </c>
      <c r="F210" s="28">
        <v>0.29603035689992002</v>
      </c>
      <c r="G210" s="28">
        <v>0.35685869860425229</v>
      </c>
      <c r="H210" s="28">
        <v>0.41935573854834524</v>
      </c>
      <c r="I210" s="28">
        <v>0.50741916516964103</v>
      </c>
      <c r="J210" s="28">
        <v>0.64806457280357299</v>
      </c>
      <c r="K210" s="28">
        <v>0.86359795897087288</v>
      </c>
      <c r="L210" s="28">
        <v>1.1204519821849315</v>
      </c>
      <c r="M210" s="28">
        <v>1.2872435776831435</v>
      </c>
      <c r="N210" s="28">
        <v>1.4930195091191134</v>
      </c>
      <c r="O210" s="28">
        <v>1.6749502229605921</v>
      </c>
      <c r="P210" s="28">
        <v>1.793215939778094</v>
      </c>
      <c r="Q210" s="28">
        <v>2.0589578563296209</v>
      </c>
      <c r="R210" s="28">
        <v>2.308598183710338</v>
      </c>
      <c r="S210" s="28">
        <v>2.6594410324875963</v>
      </c>
      <c r="T210" s="28">
        <v>2.9410219992170283</v>
      </c>
      <c r="U210" s="28">
        <v>3.3121764205619573</v>
      </c>
      <c r="V210" s="28">
        <v>3.7507553786522569</v>
      </c>
      <c r="W210" s="28">
        <v>4.0291554645885759</v>
      </c>
      <c r="X210" s="28">
        <v>4.4358857898733701</v>
      </c>
      <c r="Y210" s="28">
        <v>4.9520863578150749</v>
      </c>
      <c r="Z210" s="28">
        <v>5.3535406670609875</v>
      </c>
      <c r="AA210" s="28">
        <v>5.6345329578543195</v>
      </c>
      <c r="AB210" s="28">
        <v>6.0150315116431825</v>
      </c>
      <c r="AC210" s="28">
        <v>6.31891900643918</v>
      </c>
      <c r="AD210" s="28">
        <v>6.708650802622377</v>
      </c>
      <c r="AE210" s="28">
        <v>7.0168921806235316</v>
      </c>
      <c r="AF210" s="28">
        <v>7.3955011624599036</v>
      </c>
      <c r="AG210" s="28">
        <v>7.5317869400483408</v>
      </c>
    </row>
    <row r="211" spans="1:33" x14ac:dyDescent="0.3">
      <c r="B211" t="s">
        <v>305</v>
      </c>
      <c r="C211" s="28">
        <v>0</v>
      </c>
      <c r="D211" s="28">
        <v>0</v>
      </c>
      <c r="E211" s="29">
        <v>0</v>
      </c>
      <c r="F211" s="28">
        <v>0</v>
      </c>
      <c r="G211" s="28">
        <v>0</v>
      </c>
      <c r="H211" s="28">
        <v>0</v>
      </c>
      <c r="I211" s="28">
        <v>0</v>
      </c>
      <c r="J211" s="28">
        <v>0</v>
      </c>
      <c r="K211" s="28">
        <v>0</v>
      </c>
      <c r="L211" s="28">
        <v>0</v>
      </c>
      <c r="M211" s="28">
        <v>0</v>
      </c>
      <c r="N211" s="28">
        <v>0</v>
      </c>
      <c r="O211" s="28">
        <v>0</v>
      </c>
      <c r="P211" s="28">
        <v>0</v>
      </c>
      <c r="Q211" s="28">
        <v>0</v>
      </c>
      <c r="R211" s="28">
        <v>0</v>
      </c>
      <c r="S211" s="28">
        <v>0</v>
      </c>
      <c r="T211" s="28">
        <v>0</v>
      </c>
      <c r="U211" s="28">
        <v>0</v>
      </c>
      <c r="V211" s="28">
        <v>0</v>
      </c>
      <c r="W211" s="28">
        <v>0</v>
      </c>
      <c r="X211" s="28">
        <v>0</v>
      </c>
      <c r="Y211" s="28">
        <v>0</v>
      </c>
      <c r="Z211" s="28">
        <v>0</v>
      </c>
      <c r="AA211" s="28">
        <v>0</v>
      </c>
      <c r="AB211" s="28">
        <v>0</v>
      </c>
      <c r="AC211" s="28">
        <v>0</v>
      </c>
      <c r="AD211" s="28">
        <v>0</v>
      </c>
      <c r="AE211" s="28">
        <v>0</v>
      </c>
      <c r="AF211" s="28">
        <v>0</v>
      </c>
      <c r="AG211" s="28">
        <v>0</v>
      </c>
    </row>
    <row r="212" spans="1:33" x14ac:dyDescent="0.3">
      <c r="C212" s="28">
        <v>45.699563196389995</v>
      </c>
      <c r="D212" s="28">
        <v>46.283182223109996</v>
      </c>
      <c r="E212" s="29">
        <v>47.29642336869</v>
      </c>
      <c r="F212" s="28">
        <v>49.543105242791377</v>
      </c>
      <c r="G212" s="28">
        <v>50.395894841400363</v>
      </c>
      <c r="H212" s="28">
        <v>51.350887687456719</v>
      </c>
      <c r="I212" s="28">
        <v>52.186113843299346</v>
      </c>
      <c r="J212" s="28">
        <v>52.941504355087389</v>
      </c>
      <c r="K212" s="28">
        <v>53.589867746041357</v>
      </c>
      <c r="L212" s="28">
        <v>54.366865920509419</v>
      </c>
      <c r="M212" s="28">
        <v>55.063960887157911</v>
      </c>
      <c r="N212" s="28">
        <v>55.855345640141643</v>
      </c>
      <c r="O212" s="28">
        <v>56.520443586261102</v>
      </c>
      <c r="P212" s="28">
        <v>57.128079402595958</v>
      </c>
      <c r="Q212" s="28">
        <v>57.822052838637703</v>
      </c>
      <c r="R212" s="28">
        <v>58.480106950362142</v>
      </c>
      <c r="S212" s="28">
        <v>59.13867583277176</v>
      </c>
      <c r="T212" s="28">
        <v>59.770309378380446</v>
      </c>
      <c r="U212" s="28">
        <v>60.368631212559563</v>
      </c>
      <c r="V212" s="28">
        <v>61.107782502951984</v>
      </c>
      <c r="W212" s="28">
        <v>61.819909428807698</v>
      </c>
      <c r="X212" s="28">
        <v>62.559824075668452</v>
      </c>
      <c r="Y212" s="28">
        <v>63.210866341906723</v>
      </c>
      <c r="Z212" s="28">
        <v>63.804899648328252</v>
      </c>
      <c r="AA212" s="28">
        <v>64.220794006797604</v>
      </c>
      <c r="AB212" s="28">
        <v>64.771308863290727</v>
      </c>
      <c r="AC212" s="28">
        <v>65.449329124091122</v>
      </c>
      <c r="AD212" s="28">
        <v>66.22411061999054</v>
      </c>
      <c r="AE212" s="28">
        <v>67.184564132025415</v>
      </c>
      <c r="AF212" s="28">
        <v>67.798117649149845</v>
      </c>
      <c r="AG212" s="28">
        <v>68.3917581324623</v>
      </c>
    </row>
    <row r="213" spans="1:33" x14ac:dyDescent="0.3">
      <c r="A213" s="8" t="s">
        <v>311</v>
      </c>
      <c r="B213" s="8"/>
      <c r="C213" s="8"/>
      <c r="D213" s="9"/>
      <c r="E213" s="10"/>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row>
    <row r="214" spans="1:33" x14ac:dyDescent="0.3">
      <c r="B214" t="s">
        <v>302</v>
      </c>
      <c r="C214" s="7">
        <v>2.772358230642296E-2</v>
      </c>
      <c r="D214" s="7">
        <v>5.5053155715125549E-2</v>
      </c>
      <c r="E214" s="45">
        <v>0.11407707363558835</v>
      </c>
      <c r="F214" s="7">
        <v>8.4131841806246388E-2</v>
      </c>
      <c r="G214" s="7">
        <v>0.10564369948834182</v>
      </c>
      <c r="H214" s="7">
        <v>6.6500476486832924E-2</v>
      </c>
      <c r="I214" s="7">
        <v>7.5347150855155073E-2</v>
      </c>
      <c r="J214" s="7">
        <v>0.14636276827236028</v>
      </c>
      <c r="K214" s="7">
        <v>0.22326496837950027</v>
      </c>
      <c r="L214" s="7">
        <v>0.2569197206780956</v>
      </c>
      <c r="M214" s="7">
        <v>0.18977221957804094</v>
      </c>
      <c r="N214" s="7">
        <v>0.18693743350527564</v>
      </c>
      <c r="O214" s="7">
        <v>0.21939311243892878</v>
      </c>
      <c r="P214" s="7">
        <v>0.2022466770173624</v>
      </c>
      <c r="Q214" s="7">
        <v>0.31222796183814588</v>
      </c>
      <c r="R214" s="7">
        <v>0.34566273837062694</v>
      </c>
      <c r="S214" s="7">
        <v>0.46325801356347091</v>
      </c>
      <c r="T214" s="7">
        <v>0.42645035710828594</v>
      </c>
      <c r="U214" s="7">
        <v>0.54100051929138804</v>
      </c>
      <c r="V214" s="7">
        <v>0.54515274100123001</v>
      </c>
      <c r="W214" s="7">
        <v>0.6028473081815926</v>
      </c>
      <c r="X214" s="7">
        <v>0.7291965816461643</v>
      </c>
      <c r="Y214" s="7">
        <v>0.83650402726560191</v>
      </c>
      <c r="Z214" s="7">
        <v>0.77667263340383175</v>
      </c>
      <c r="AA214" s="7">
        <v>0.7765218868137862</v>
      </c>
      <c r="AB214" s="7">
        <v>0.83089180271480301</v>
      </c>
      <c r="AC214" s="7">
        <v>0.83763721995137885</v>
      </c>
      <c r="AD214" s="7">
        <v>0.87261743399240077</v>
      </c>
      <c r="AE214" s="7">
        <v>0.71435912420764691</v>
      </c>
      <c r="AF214" s="7">
        <v>0.87087734523584492</v>
      </c>
      <c r="AG214" s="7">
        <v>0.83293419642514466</v>
      </c>
    </row>
    <row r="215" spans="1:33" x14ac:dyDescent="0.3">
      <c r="B215" t="s">
        <v>306</v>
      </c>
      <c r="C215" s="7">
        <v>2.1046396006833158E-3</v>
      </c>
      <c r="D215" s="7">
        <v>3.1039839585313882E-3</v>
      </c>
      <c r="E215" s="45">
        <v>9.9657050007962572E-3</v>
      </c>
      <c r="F215" s="7">
        <v>1.4539332660101928E-2</v>
      </c>
      <c r="G215" s="7">
        <v>1.6868078027453784E-2</v>
      </c>
      <c r="H215" s="7">
        <v>6.3042761296589742E-2</v>
      </c>
      <c r="I215" s="7">
        <v>9.9330852858477273E-2</v>
      </c>
      <c r="J215" s="7">
        <v>0.12416470931926357</v>
      </c>
      <c r="K215" s="7">
        <v>0.22153639750403342</v>
      </c>
      <c r="L215" s="7">
        <v>0.24339560748004502</v>
      </c>
      <c r="M215" s="7">
        <v>0.1797982540691139</v>
      </c>
      <c r="N215" s="7">
        <v>0.22827695771046949</v>
      </c>
      <c r="O215" s="7">
        <v>0.23350478632038918</v>
      </c>
      <c r="P215" s="7">
        <v>0.14389978690742125</v>
      </c>
      <c r="Q215" s="7">
        <v>0.29523817475480246</v>
      </c>
      <c r="R215" s="7">
        <v>0.18691247429816787</v>
      </c>
      <c r="S215" s="7">
        <v>0.33004060527704149</v>
      </c>
      <c r="T215" s="7">
        <v>0.39193038932633933</v>
      </c>
      <c r="U215" s="7">
        <v>0.49851555456809815</v>
      </c>
      <c r="V215" s="7">
        <v>0.63025600562966921</v>
      </c>
      <c r="W215" s="7">
        <v>0.4755046895559637</v>
      </c>
      <c r="X215" s="7">
        <v>0.70579327465131181</v>
      </c>
      <c r="Y215" s="7">
        <v>0.57113917957046056</v>
      </c>
      <c r="Z215" s="7">
        <v>0.69755920369328284</v>
      </c>
      <c r="AA215" s="7">
        <v>0.72775162163858143</v>
      </c>
      <c r="AB215" s="7">
        <v>0.66099886380228667</v>
      </c>
      <c r="AC215" s="7">
        <v>0.56365510672904573</v>
      </c>
      <c r="AD215" s="7">
        <v>0.75510781104022995</v>
      </c>
      <c r="AE215" s="7">
        <v>0.78980641003189911</v>
      </c>
      <c r="AF215" s="7">
        <v>0.69990060256206676</v>
      </c>
      <c r="AG215" s="7">
        <v>0.69988390422676638</v>
      </c>
    </row>
    <row r="216" spans="1:33" x14ac:dyDescent="0.3">
      <c r="B216" t="s">
        <v>307</v>
      </c>
      <c r="C216" s="7">
        <v>2.2022020711232045E-2</v>
      </c>
      <c r="D216" s="7">
        <v>3.3045920098474582E-2</v>
      </c>
      <c r="E216" s="45">
        <v>5.3749172819656167E-2</v>
      </c>
      <c r="F216" s="7">
        <v>5.3749172819656146E-2</v>
      </c>
      <c r="G216" s="7">
        <v>3.6986404657469114E-2</v>
      </c>
      <c r="H216" s="7">
        <v>5.5126619605483429E-2</v>
      </c>
      <c r="I216" s="7">
        <v>8.1224350334311496E-2</v>
      </c>
      <c r="J216" s="7">
        <v>0.11499760620033996</v>
      </c>
      <c r="K216" s="7">
        <v>0.15837971948198776</v>
      </c>
      <c r="L216" s="7">
        <v>0.21213667740428591</v>
      </c>
      <c r="M216" s="7">
        <v>0.27395717901492883</v>
      </c>
      <c r="N216" s="7">
        <v>0.3450507558671681</v>
      </c>
      <c r="O216" s="7">
        <v>0.4268083692472433</v>
      </c>
      <c r="P216" s="7">
        <v>0.52082962463432969</v>
      </c>
      <c r="Q216" s="7">
        <v>0.6289540683294792</v>
      </c>
      <c r="R216" s="7">
        <v>0.75329717857890111</v>
      </c>
      <c r="S216" s="7">
        <v>0.86458621182501338</v>
      </c>
      <c r="T216" s="7">
        <v>0.93901171156708174</v>
      </c>
      <c r="U216" s="7">
        <v>0.96389779632590822</v>
      </c>
      <c r="V216" s="7">
        <v>0.9746330594541861</v>
      </c>
      <c r="W216" s="7">
        <v>0.98014691477717419</v>
      </c>
      <c r="X216" s="7">
        <v>0.98349436472702056</v>
      </c>
      <c r="Y216" s="7">
        <v>0.98586609133257663</v>
      </c>
      <c r="Z216" s="7">
        <v>0.9876692355718435</v>
      </c>
      <c r="AA216" s="7">
        <v>0.98907647618064876</v>
      </c>
      <c r="AB216" s="7">
        <v>0.99016438444455246</v>
      </c>
      <c r="AC216" s="7">
        <v>0.99098722564529718</v>
      </c>
      <c r="AD216" s="7">
        <v>0.99167792776010832</v>
      </c>
      <c r="AE216" s="7">
        <v>0.99227190456865577</v>
      </c>
      <c r="AF216" s="7">
        <v>0.99279450753851173</v>
      </c>
      <c r="AG216" s="7">
        <v>0.99326847019002829</v>
      </c>
    </row>
    <row r="217" spans="1:33" x14ac:dyDescent="0.3">
      <c r="B217" t="s">
        <v>308</v>
      </c>
      <c r="C217" s="7">
        <v>1.0830764844161455E-3</v>
      </c>
      <c r="D217" s="7">
        <v>5.2305662588839029E-3</v>
      </c>
      <c r="E217" s="45">
        <v>4.6030878951389322E-3</v>
      </c>
      <c r="F217" s="7">
        <v>4.6030878951389314E-3</v>
      </c>
      <c r="G217" s="7">
        <v>2.40413012024058E-4</v>
      </c>
      <c r="H217" s="7">
        <v>6.4141897338991776E-4</v>
      </c>
      <c r="I217" s="7">
        <v>1.2639578428383842E-3</v>
      </c>
      <c r="J217" s="7">
        <v>2.6630104960823652E-3</v>
      </c>
      <c r="K217" s="7">
        <v>5.1682462851382061E-3</v>
      </c>
      <c r="L217" s="7">
        <v>9.3909842837621316E-3</v>
      </c>
      <c r="M217" s="7">
        <v>1.4067559777422351E-2</v>
      </c>
      <c r="N217" s="7">
        <v>2.2485772205649193E-2</v>
      </c>
      <c r="O217" s="7">
        <v>3.554597894596849E-2</v>
      </c>
      <c r="P217" s="7">
        <v>5.3447652389361819E-2</v>
      </c>
      <c r="Q217" s="7">
        <v>7.3808006602690629E-2</v>
      </c>
      <c r="R217" s="7">
        <v>9.4937180918632819E-2</v>
      </c>
      <c r="S217" s="7">
        <v>0.11721219866495347</v>
      </c>
      <c r="T217" s="7">
        <v>0.13837346552395807</v>
      </c>
      <c r="U217" s="7">
        <v>0.15847666904001245</v>
      </c>
      <c r="V217" s="7">
        <v>0.17757471238026412</v>
      </c>
      <c r="W217" s="7">
        <v>0.19571785355350313</v>
      </c>
      <c r="X217" s="7">
        <v>0.21295383766808024</v>
      </c>
      <c r="Y217" s="7">
        <v>0.2293280225769285</v>
      </c>
      <c r="Z217" s="7">
        <v>0.24488349824033437</v>
      </c>
      <c r="AA217" s="7">
        <v>0.25966120012056998</v>
      </c>
      <c r="AB217" s="7">
        <v>0.27370001690679369</v>
      </c>
      <c r="AC217" s="7">
        <v>0.28703689285370626</v>
      </c>
      <c r="AD217" s="7">
        <v>0.29970692500327312</v>
      </c>
      <c r="AE217" s="7">
        <v>0.31174345554536176</v>
      </c>
      <c r="AF217" s="7">
        <v>0.32317815956034601</v>
      </c>
      <c r="AG217" s="7">
        <v>0.33404112837458089</v>
      </c>
    </row>
    <row r="218" spans="1:33" x14ac:dyDescent="0.3">
      <c r="B218" t="s">
        <v>309</v>
      </c>
      <c r="C218" s="7">
        <v>5.3628746712778451E-3</v>
      </c>
      <c r="D218" s="7">
        <v>4.9899665810840804E-3</v>
      </c>
      <c r="E218" s="45">
        <v>1.9727519550595428E-3</v>
      </c>
      <c r="F218" s="7">
        <v>1.9727519550595428E-3</v>
      </c>
      <c r="G218" s="7">
        <v>3.192710085370106E-4</v>
      </c>
      <c r="H218" s="7">
        <v>6.3060529627305677E-4</v>
      </c>
      <c r="I218" s="7">
        <v>9.2902081702778594E-4</v>
      </c>
      <c r="J218" s="7">
        <v>1.6357004016288299E-3</v>
      </c>
      <c r="K218" s="7">
        <v>2.7670845126864514E-3</v>
      </c>
      <c r="L218" s="7">
        <v>4.4832714665193384E-3</v>
      </c>
      <c r="M218" s="7">
        <v>5.9676873981291453E-3</v>
      </c>
      <c r="N218" s="7">
        <v>9.075374678773512E-3</v>
      </c>
      <c r="O218" s="7">
        <v>1.3886314884487072E-2</v>
      </c>
      <c r="P218" s="7">
        <v>2.0175624915002442E-2</v>
      </c>
      <c r="Q218" s="7">
        <v>2.7986193988401839E-2</v>
      </c>
      <c r="R218" s="7">
        <v>3.7439580687537506E-2</v>
      </c>
      <c r="S218" s="7">
        <v>4.8881630988254418E-2</v>
      </c>
      <c r="T218" s="7">
        <v>6.2563178244191484E-2</v>
      </c>
      <c r="U218" s="7">
        <v>7.8852381623653614E-2</v>
      </c>
      <c r="V218" s="7">
        <v>9.8264313102878614E-2</v>
      </c>
      <c r="W218" s="7">
        <v>0.12155654526936489</v>
      </c>
      <c r="X218" s="7">
        <v>0.14940767950538228</v>
      </c>
      <c r="Y218" s="7">
        <v>0.16945549175151445</v>
      </c>
      <c r="Z218" s="7">
        <v>0.18539507577810255</v>
      </c>
      <c r="AA218" s="7">
        <v>0.19972079837052542</v>
      </c>
      <c r="AB218" s="7">
        <v>0.20990540166315619</v>
      </c>
      <c r="AC218" s="7">
        <v>0.21601616363873463</v>
      </c>
      <c r="AD218" s="7">
        <v>0.21968262082408169</v>
      </c>
      <c r="AE218" s="7">
        <v>0.22188249513528985</v>
      </c>
      <c r="AF218" s="7">
        <v>0.22320241972201482</v>
      </c>
      <c r="AG218" s="7">
        <v>0.2239943744740498</v>
      </c>
    </row>
    <row r="219" spans="1:33" x14ac:dyDescent="0.3">
      <c r="B219" t="s">
        <v>310</v>
      </c>
      <c r="C219" s="7">
        <v>7.2463768115942004E-2</v>
      </c>
      <c r="D219" s="7">
        <v>7.326007326007325E-2</v>
      </c>
      <c r="E219" s="45">
        <v>0.14623613973845623</v>
      </c>
      <c r="F219" s="7">
        <v>0.37849353814659253</v>
      </c>
      <c r="G219" s="7">
        <v>0.38745592994320649</v>
      </c>
      <c r="H219" s="7">
        <v>0.4078367505750381</v>
      </c>
      <c r="I219" s="7">
        <v>0.42086153828628609</v>
      </c>
      <c r="J219" s="7">
        <v>0.4984432612076849</v>
      </c>
      <c r="K219" s="7">
        <v>0.63649268596475284</v>
      </c>
      <c r="L219" s="7">
        <v>0.70442006855162831</v>
      </c>
      <c r="M219" s="7">
        <v>0.73724112913546413</v>
      </c>
      <c r="N219" s="7">
        <v>0.77017863195354619</v>
      </c>
      <c r="O219" s="7">
        <v>0.80142623857102058</v>
      </c>
      <c r="P219" s="7">
        <v>0.82729667165499987</v>
      </c>
      <c r="Q219" s="7">
        <v>0.84714752126889936</v>
      </c>
      <c r="R219" s="7">
        <v>0.86217157479998896</v>
      </c>
      <c r="S219" s="7">
        <v>0.87418962150347279</v>
      </c>
      <c r="T219" s="7">
        <v>0.8842306274377858</v>
      </c>
      <c r="U219" s="7">
        <v>0.89290173605163181</v>
      </c>
      <c r="V219" s="7">
        <v>0.90051836502555738</v>
      </c>
      <c r="W219" s="7">
        <v>0.90729957220314283</v>
      </c>
      <c r="X219" s="7">
        <v>0.91341073438572784</v>
      </c>
      <c r="Y219" s="7">
        <v>0.91890307412789118</v>
      </c>
      <c r="Z219" s="7">
        <v>0.92380696853583644</v>
      </c>
      <c r="AA219" s="7">
        <v>0.92818378097042364</v>
      </c>
      <c r="AB219" s="7">
        <v>0.93200259709468192</v>
      </c>
      <c r="AC219" s="7">
        <v>0.93527991833443158</v>
      </c>
      <c r="AD219" s="7">
        <v>0.93825326472494142</v>
      </c>
      <c r="AE219" s="7">
        <v>0.94101805660871451</v>
      </c>
      <c r="AF219" s="7">
        <v>0.94360916004551276</v>
      </c>
      <c r="AG219" s="7">
        <v>0.94605172530795378</v>
      </c>
    </row>
    <row r="220" spans="1:33" x14ac:dyDescent="0.3">
      <c r="B220" t="s">
        <v>312</v>
      </c>
      <c r="C220" s="7">
        <v>2.8035092878498261E-2</v>
      </c>
      <c r="D220" s="7">
        <v>8.1562708102108764E-2</v>
      </c>
      <c r="E220" s="45">
        <v>0.19691649998712346</v>
      </c>
      <c r="F220" s="7">
        <v>0.14522591874050353</v>
      </c>
      <c r="G220" s="7">
        <v>0.10918970062357837</v>
      </c>
      <c r="H220" s="7">
        <v>5.0773760521574771E-2</v>
      </c>
      <c r="I220" s="7">
        <v>5.8650202928519989E-2</v>
      </c>
      <c r="J220" s="7">
        <v>0.13075142654605434</v>
      </c>
      <c r="K220" s="7">
        <v>0.14091136345383556</v>
      </c>
      <c r="L220" s="7">
        <v>0.15909636430769</v>
      </c>
      <c r="M220" s="7">
        <v>0.190995553933477</v>
      </c>
      <c r="N220" s="7">
        <v>0.26937758453479344</v>
      </c>
      <c r="O220" s="7">
        <v>0.35781193587866389</v>
      </c>
      <c r="P220" s="7">
        <v>0.35156734511391641</v>
      </c>
      <c r="Q220" s="7">
        <v>0.5455123481671138</v>
      </c>
      <c r="R220" s="7">
        <v>0.61197935524544245</v>
      </c>
      <c r="S220" s="7">
        <v>0.79912076319123038</v>
      </c>
      <c r="T220" s="7">
        <v>0.69128218755599002</v>
      </c>
      <c r="U220" s="7">
        <v>0.83538603169609948</v>
      </c>
      <c r="V220" s="7">
        <v>0.7637075884418999</v>
      </c>
      <c r="W220" s="7">
        <v>0.77122150984100712</v>
      </c>
      <c r="X220" s="7">
        <v>0.87303789355970784</v>
      </c>
      <c r="Y220" s="7">
        <v>0.989330584423186</v>
      </c>
      <c r="Z220" s="7">
        <v>0.90261039450859637</v>
      </c>
      <c r="AA220" s="7">
        <v>0.87580440562257578</v>
      </c>
      <c r="AB220" s="7">
        <v>0.904271869692168</v>
      </c>
      <c r="AC220" s="7">
        <v>0.90447090493114757</v>
      </c>
      <c r="AD220" s="7">
        <v>0.94115094374909924</v>
      </c>
      <c r="AE220" s="7">
        <v>0.77119596534734969</v>
      </c>
      <c r="AF220" s="7">
        <v>0.9465614749547494</v>
      </c>
      <c r="AG220" s="7">
        <v>0.90261039450859637</v>
      </c>
    </row>
    <row r="221" spans="1:33" x14ac:dyDescent="0.3">
      <c r="B221" t="s">
        <v>313</v>
      </c>
      <c r="C221" s="7">
        <v>2.7499352903899536E-2</v>
      </c>
      <c r="D221" s="7">
        <v>3.1618921819532735E-2</v>
      </c>
      <c r="E221" s="45">
        <v>5.1919633976526755E-2</v>
      </c>
      <c r="F221" s="7">
        <v>3.829073005768846E-2</v>
      </c>
      <c r="G221" s="7">
        <v>0.10298300564602689</v>
      </c>
      <c r="H221" s="7">
        <v>7.8300804442962238E-2</v>
      </c>
      <c r="I221" s="7">
        <v>8.7875479200116874E-2</v>
      </c>
      <c r="J221" s="7">
        <v>0.15807652673360381</v>
      </c>
      <c r="K221" s="7">
        <v>0.28505787852292436</v>
      </c>
      <c r="L221" s="7">
        <v>0.3303201489359826</v>
      </c>
      <c r="M221" s="7">
        <v>0.18885430724173141</v>
      </c>
      <c r="N221" s="7">
        <v>0.12507958466701866</v>
      </c>
      <c r="O221" s="7">
        <v>0.11553242623471779</v>
      </c>
      <c r="P221" s="7">
        <v>9.0205939583038922E-2</v>
      </c>
      <c r="Q221" s="7">
        <v>0.13718618758550072</v>
      </c>
      <c r="R221" s="7">
        <v>0.14583567808467637</v>
      </c>
      <c r="S221" s="7">
        <v>0.21124795611662694</v>
      </c>
      <c r="T221" s="7">
        <v>0.22773738617343889</v>
      </c>
      <c r="U221" s="7">
        <v>0.32011234406250794</v>
      </c>
      <c r="V221" s="7">
        <v>0.38116307641397518</v>
      </c>
      <c r="W221" s="7">
        <v>0.4765100103425694</v>
      </c>
      <c r="X221" s="7">
        <v>0.62126720478392772</v>
      </c>
      <c r="Y221" s="7">
        <v>0.72183269353963375</v>
      </c>
      <c r="Z221" s="7">
        <v>0.68217694298888154</v>
      </c>
      <c r="AA221" s="7">
        <v>0.70202659581709004</v>
      </c>
      <c r="AB221" s="7">
        <v>0.77583206502458735</v>
      </c>
      <c r="AC221" s="7">
        <v>0.7874894711766105</v>
      </c>
      <c r="AD221" s="7">
        <v>0.82119424475822334</v>
      </c>
      <c r="AE221" s="7">
        <v>0.67171237157851937</v>
      </c>
      <c r="AF221" s="7">
        <v>0.81408878532732687</v>
      </c>
      <c r="AG221" s="7">
        <v>0.78065360650813442</v>
      </c>
    </row>
    <row r="222" spans="1:33" x14ac:dyDescent="0.3">
      <c r="C222" s="7"/>
      <c r="D222" s="7"/>
      <c r="E222" s="45"/>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row>
    <row r="223" spans="1:33" x14ac:dyDescent="0.3">
      <c r="C223">
        <v>2020</v>
      </c>
    </row>
    <row r="224" spans="1:33" x14ac:dyDescent="0.3">
      <c r="A224" s="8" t="s">
        <v>314</v>
      </c>
      <c r="B224" s="8"/>
      <c r="C224" s="8"/>
      <c r="D224" s="9"/>
      <c r="E224" s="10"/>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row>
    <row r="225" spans="1:33" x14ac:dyDescent="0.3">
      <c r="B225" t="s">
        <v>302</v>
      </c>
      <c r="C225" s="7">
        <v>6.9226068942905266E-3</v>
      </c>
      <c r="D225" s="7">
        <v>1.0585737907523339E-2</v>
      </c>
      <c r="E225" s="45">
        <v>1.8625655371711028E-2</v>
      </c>
      <c r="F225" s="7">
        <v>2.3941275258724425E-2</v>
      </c>
      <c r="G225" s="7">
        <v>2.9746157715940615E-2</v>
      </c>
      <c r="H225" s="7">
        <v>3.3189277185241499E-2</v>
      </c>
      <c r="I225" s="7">
        <v>3.7035615090979336E-2</v>
      </c>
      <c r="J225" s="7">
        <v>4.4874130015122714E-2</v>
      </c>
      <c r="K225" s="7">
        <v>5.6809599476280934E-2</v>
      </c>
      <c r="L225" s="7">
        <v>7.0602983279875353E-2</v>
      </c>
      <c r="M225" s="7">
        <v>8.0193686388655705E-2</v>
      </c>
      <c r="N225" s="7">
        <v>8.9435341448963299E-2</v>
      </c>
      <c r="O225" s="7">
        <v>0.10015345083764478</v>
      </c>
      <c r="P225" s="7">
        <v>0.1095938576230757</v>
      </c>
      <c r="Q225" s="7">
        <v>0.12499673139111314</v>
      </c>
      <c r="R225" s="7">
        <v>0.14181336848500956</v>
      </c>
      <c r="S225" s="7">
        <v>0.16477680142638979</v>
      </c>
      <c r="T225" s="7">
        <v>0.18511254481903855</v>
      </c>
      <c r="U225" s="7">
        <v>0.21117853802103251</v>
      </c>
      <c r="V225" s="7">
        <v>0.23728051994697882</v>
      </c>
      <c r="W225" s="7">
        <v>0.26581844205727184</v>
      </c>
      <c r="X225" s="7">
        <v>0.3007887156458009</v>
      </c>
      <c r="Y225" s="7">
        <v>0.34052589599433203</v>
      </c>
      <c r="Z225" s="7">
        <v>0.37586288967617804</v>
      </c>
      <c r="AA225" s="7">
        <v>0.40967157334423365</v>
      </c>
      <c r="AB225" s="7">
        <v>0.44581207374898058</v>
      </c>
      <c r="AC225" s="7">
        <v>0.48152874326117395</v>
      </c>
      <c r="AD225" s="7">
        <v>0.51817164655581793</v>
      </c>
      <c r="AE225" s="7">
        <v>0.54445711145999665</v>
      </c>
      <c r="AF225" s="7">
        <v>0.57808892703013215</v>
      </c>
      <c r="AG225" s="7">
        <v>0.60824054898722302</v>
      </c>
    </row>
    <row r="226" spans="1:33" x14ac:dyDescent="0.3">
      <c r="B226" t="s">
        <v>306</v>
      </c>
      <c r="C226" s="7">
        <v>1.2625651628797045E-3</v>
      </c>
      <c r="D226" s="7">
        <v>1.4077740410935945E-3</v>
      </c>
      <c r="E226" s="45">
        <v>1.9665512027196587E-3</v>
      </c>
      <c r="F226" s="7">
        <v>3.018895353235762E-3</v>
      </c>
      <c r="G226" s="7">
        <v>3.9865346279981994E-3</v>
      </c>
      <c r="H226" s="7">
        <v>7.5726074430246702E-3</v>
      </c>
      <c r="I226" s="7">
        <v>1.2766659133857029E-2</v>
      </c>
      <c r="J226" s="7">
        <v>1.8814112026796732E-2</v>
      </c>
      <c r="K226" s="7">
        <v>2.9120588534581309E-2</v>
      </c>
      <c r="L226" s="7">
        <v>4.0544181063894159E-2</v>
      </c>
      <c r="M226" s="7">
        <v>4.8281143735885497E-2</v>
      </c>
      <c r="N226" s="7">
        <v>5.8093438013146891E-2</v>
      </c>
      <c r="O226" s="7">
        <v>6.7606284824080348E-2</v>
      </c>
      <c r="P226" s="7">
        <v>7.2846561231058815E-2</v>
      </c>
      <c r="Q226" s="7">
        <v>8.4388540613339807E-2</v>
      </c>
      <c r="R226" s="7">
        <v>9.1093105441036368E-2</v>
      </c>
      <c r="S226" s="7">
        <v>0.10356127188807902</v>
      </c>
      <c r="T226" s="7">
        <v>0.11816228870402545</v>
      </c>
      <c r="U226" s="7">
        <v>0.13660919774249997</v>
      </c>
      <c r="V226" s="7">
        <v>0.16004823140109406</v>
      </c>
      <c r="W226" s="7">
        <v>0.17710644597354644</v>
      </c>
      <c r="X226" s="7">
        <v>0.20333784611828046</v>
      </c>
      <c r="Y226" s="7">
        <v>0.2234458612064627</v>
      </c>
      <c r="Z226" s="7">
        <v>0.24788549407901461</v>
      </c>
      <c r="AA226" s="7">
        <v>0.27345521124786754</v>
      </c>
      <c r="AB226" s="7">
        <v>0.29557800884201529</v>
      </c>
      <c r="AC226" s="7">
        <v>0.31328605054023873</v>
      </c>
      <c r="AD226" s="7">
        <v>0.33812088182569039</v>
      </c>
      <c r="AE226" s="7">
        <v>0.36360112014460894</v>
      </c>
      <c r="AF226" s="7">
        <v>0.38488934877736369</v>
      </c>
      <c r="AG226" s="7">
        <v>0.40541002607133214</v>
      </c>
    </row>
    <row r="227" spans="1:33" x14ac:dyDescent="0.3">
      <c r="B227" t="s">
        <v>307</v>
      </c>
      <c r="C227" s="7">
        <v>4.7972763850201178E-3</v>
      </c>
      <c r="D227" s="7">
        <v>7.1589197664582932E-3</v>
      </c>
      <c r="E227" s="45">
        <v>1.0214889142099901E-2</v>
      </c>
      <c r="F227" s="7">
        <v>1.2634422367580571E-2</v>
      </c>
      <c r="G227" s="7">
        <v>1.457773207718281E-2</v>
      </c>
      <c r="H227" s="7">
        <v>1.7538007702330213E-2</v>
      </c>
      <c r="I227" s="7">
        <v>2.1924397589469867E-2</v>
      </c>
      <c r="J227" s="7">
        <v>2.8142181487752837E-2</v>
      </c>
      <c r="K227" s="7">
        <v>3.6675848172013907E-2</v>
      </c>
      <c r="L227" s="7">
        <v>4.8253292169895767E-2</v>
      </c>
      <c r="M227" s="7">
        <v>6.2928918216622567E-2</v>
      </c>
      <c r="N227" s="7">
        <v>8.1469319582725505E-2</v>
      </c>
      <c r="O227" s="7">
        <v>0.10420574115617318</v>
      </c>
      <c r="P227" s="7">
        <v>0.13148491209593227</v>
      </c>
      <c r="Q227" s="7">
        <v>0.16498302350717731</v>
      </c>
      <c r="R227" s="7">
        <v>0.20502746241766204</v>
      </c>
      <c r="S227" s="7">
        <v>0.25087475644515672</v>
      </c>
      <c r="T227" s="7">
        <v>0.3002778376363871</v>
      </c>
      <c r="U227" s="7">
        <v>0.350287487245655</v>
      </c>
      <c r="V227" s="7">
        <v>0.39993933073960741</v>
      </c>
      <c r="W227" s="7">
        <v>0.44894156140822389</v>
      </c>
      <c r="X227" s="7">
        <v>0.4971625691335258</v>
      </c>
      <c r="Y227" s="7">
        <v>0.54450328687480332</v>
      </c>
      <c r="Z227" s="7">
        <v>0.5907260565829644</v>
      </c>
      <c r="AA227" s="7">
        <v>0.63607096737657409</v>
      </c>
      <c r="AB227" s="7">
        <v>0.6797809813719321</v>
      </c>
      <c r="AC227" s="7">
        <v>0.72173753056407164</v>
      </c>
      <c r="AD227" s="7">
        <v>0.76178128618034013</v>
      </c>
      <c r="AE227" s="7">
        <v>0.79978115088077306</v>
      </c>
      <c r="AF227" s="7">
        <v>0.83562134235581187</v>
      </c>
      <c r="AG227" s="7">
        <v>0.86919916942589781</v>
      </c>
    </row>
    <row r="228" spans="1:33" x14ac:dyDescent="0.3">
      <c r="B228" t="s">
        <v>308</v>
      </c>
      <c r="C228" s="7">
        <v>6.4346158048733117E-4</v>
      </c>
      <c r="D228" s="7">
        <v>9.1618116895320436E-4</v>
      </c>
      <c r="E228" s="45">
        <v>1.12261444430585E-3</v>
      </c>
      <c r="F228" s="7">
        <v>1.3010349350320157E-3</v>
      </c>
      <c r="G228" s="7">
        <v>1.286524902106551E-3</v>
      </c>
      <c r="H228" s="7">
        <v>1.2894191427053514E-3</v>
      </c>
      <c r="I228" s="7">
        <v>1.3180470106442215E-3</v>
      </c>
      <c r="J228" s="7">
        <v>1.3993992582802396E-3</v>
      </c>
      <c r="K228" s="7">
        <v>1.5767676548027519E-3</v>
      </c>
      <c r="L228" s="7">
        <v>1.913582784093314E-3</v>
      </c>
      <c r="M228" s="7">
        <v>2.4244600099379244E-3</v>
      </c>
      <c r="N228" s="7">
        <v>3.2724644379189538E-3</v>
      </c>
      <c r="O228" s="7">
        <v>4.6233135263902617E-3</v>
      </c>
      <c r="P228" s="7">
        <v>6.6174904852602523E-3</v>
      </c>
      <c r="Q228" s="7">
        <v>9.1730282235531011E-3</v>
      </c>
      <c r="R228" s="7">
        <v>1.2443072261937922E-2</v>
      </c>
      <c r="S228" s="7">
        <v>1.6430061983146636E-2</v>
      </c>
      <c r="T228" s="7">
        <v>2.1127058811059338E-2</v>
      </c>
      <c r="U228" s="7">
        <v>2.6529059156189215E-2</v>
      </c>
      <c r="V228" s="7">
        <v>3.2499774833629536E-2</v>
      </c>
      <c r="W228" s="7">
        <v>3.9031194612007131E-2</v>
      </c>
      <c r="X228" s="7">
        <v>4.6087344564582307E-2</v>
      </c>
      <c r="Y228" s="7">
        <v>5.3566143861103054E-2</v>
      </c>
      <c r="Z228" s="7">
        <v>6.145126244363492E-2</v>
      </c>
      <c r="AA228" s="7">
        <v>6.9924631884094868E-2</v>
      </c>
      <c r="AB228" s="7">
        <v>7.8823144363911093E-2</v>
      </c>
      <c r="AC228" s="7">
        <v>8.7993216830350038E-2</v>
      </c>
      <c r="AD228" s="7">
        <v>9.7427595257899693E-2</v>
      </c>
      <c r="AE228" s="7">
        <v>0.10717626259381645</v>
      </c>
      <c r="AF228" s="7">
        <v>0.11710947144227543</v>
      </c>
      <c r="AG228" s="7">
        <v>0.127211319378502</v>
      </c>
    </row>
    <row r="229" spans="1:33" x14ac:dyDescent="0.3">
      <c r="B229" t="s">
        <v>309</v>
      </c>
      <c r="C229" s="7">
        <v>6.0849458439819878E-4</v>
      </c>
      <c r="D229" s="7">
        <v>8.0494048718693096E-4</v>
      </c>
      <c r="E229" s="45">
        <v>9.7156882798118233E-4</v>
      </c>
      <c r="F229" s="7">
        <v>1.0287931727869743E-3</v>
      </c>
      <c r="G229" s="7">
        <v>1.0173532343635519E-3</v>
      </c>
      <c r="H229" s="7">
        <v>1.0191733224342511E-3</v>
      </c>
      <c r="I229" s="7">
        <v>1.0325188955677164E-3</v>
      </c>
      <c r="J229" s="7">
        <v>1.0682275274002959E-3</v>
      </c>
      <c r="K229" s="7">
        <v>1.139044875503128E-3</v>
      </c>
      <c r="L229" s="7">
        <v>1.2611163450043472E-3</v>
      </c>
      <c r="M229" s="7">
        <v>1.4251968601606915E-3</v>
      </c>
      <c r="N229" s="7">
        <v>1.6884300831668184E-3</v>
      </c>
      <c r="O229" s="7">
        <v>2.0971915776322831E-3</v>
      </c>
      <c r="P229" s="7">
        <v>2.6783695425771402E-3</v>
      </c>
      <c r="Q229" s="7">
        <v>3.4101570088841127E-3</v>
      </c>
      <c r="R229" s="7">
        <v>4.3857424326143096E-3</v>
      </c>
      <c r="S229" s="7">
        <v>5.6432411496634615E-3</v>
      </c>
      <c r="T229" s="7">
        <v>7.2572577111197582E-3</v>
      </c>
      <c r="U229" s="7">
        <v>9.3177360042857801E-3</v>
      </c>
      <c r="V229" s="7">
        <v>1.1856506965308105E-2</v>
      </c>
      <c r="W229" s="7">
        <v>1.4991672332215034E-2</v>
      </c>
      <c r="X229" s="7">
        <v>1.8844114729672526E-2</v>
      </c>
      <c r="Y229" s="7">
        <v>2.3148811435478617E-2</v>
      </c>
      <c r="Z229" s="7">
        <v>2.7810338491578539E-2</v>
      </c>
      <c r="AA229" s="7">
        <v>3.2983278875045118E-2</v>
      </c>
      <c r="AB229" s="7">
        <v>3.8441234591660947E-2</v>
      </c>
      <c r="AC229" s="7">
        <v>4.3963121257448515E-2</v>
      </c>
      <c r="AD229" s="7">
        <v>4.9506982961210019E-2</v>
      </c>
      <c r="AE229" s="7">
        <v>5.5103164225354703E-2</v>
      </c>
      <c r="AF229" s="7">
        <v>6.0642186146483111E-2</v>
      </c>
      <c r="AG229" s="7">
        <v>6.6121281010278532E-2</v>
      </c>
    </row>
    <row r="230" spans="1:33" x14ac:dyDescent="0.3">
      <c r="B230" t="s">
        <v>310</v>
      </c>
      <c r="C230" s="7">
        <v>9.0394448502556617E-3</v>
      </c>
      <c r="D230" s="7">
        <v>1.2974141814577889E-2</v>
      </c>
      <c r="E230" s="45">
        <v>2.2159442041140637E-2</v>
      </c>
      <c r="F230" s="7">
        <v>5.7764761685110112E-2</v>
      </c>
      <c r="G230" s="7">
        <v>7.5892093514995831E-2</v>
      </c>
      <c r="H230" s="7">
        <v>9.310098980795925E-2</v>
      </c>
      <c r="I230" s="7">
        <v>0.10927310300874579</v>
      </c>
      <c r="J230" s="7">
        <v>0.1271136688950342</v>
      </c>
      <c r="K230" s="7">
        <v>0.14880589326879484</v>
      </c>
      <c r="L230" s="7">
        <v>0.17178504075654741</v>
      </c>
      <c r="M230" s="7">
        <v>0.1944130794415955</v>
      </c>
      <c r="N230" s="7">
        <v>0.21766996769308256</v>
      </c>
      <c r="O230" s="7">
        <v>0.24097803100468368</v>
      </c>
      <c r="P230" s="7">
        <v>0.26406994878645346</v>
      </c>
      <c r="Q230" s="7">
        <v>0.28689916456872977</v>
      </c>
      <c r="R230" s="7">
        <v>0.30978198170543314</v>
      </c>
      <c r="S230" s="7">
        <v>0.33269120255165763</v>
      </c>
      <c r="T230" s="7">
        <v>0.35542979854893336</v>
      </c>
      <c r="U230" s="7">
        <v>0.37782433952897326</v>
      </c>
      <c r="V230" s="7">
        <v>0.39947758310581782</v>
      </c>
      <c r="W230" s="7">
        <v>0.42049456987251788</v>
      </c>
      <c r="X230" s="7">
        <v>0.44121616775194522</v>
      </c>
      <c r="Y230" s="7">
        <v>0.46175882409331237</v>
      </c>
      <c r="Z230" s="7">
        <v>0.48179340165975848</v>
      </c>
      <c r="AA230" s="7">
        <v>0.5010782974616157</v>
      </c>
      <c r="AB230" s="7">
        <v>0.51969117222111039</v>
      </c>
      <c r="AC230" s="7">
        <v>0.53792511661259157</v>
      </c>
      <c r="AD230" s="7">
        <v>0.55569017572245827</v>
      </c>
      <c r="AE230" s="7">
        <v>0.57285712768016606</v>
      </c>
      <c r="AF230" s="7">
        <v>0.58936452163521436</v>
      </c>
      <c r="AG230" s="7">
        <v>0.60524156805603035</v>
      </c>
    </row>
    <row r="231" spans="1:33" x14ac:dyDescent="0.3">
      <c r="B231" t="s">
        <v>315</v>
      </c>
      <c r="C231" s="7">
        <v>6.2691914022517932E-4</v>
      </c>
      <c r="D231" s="7">
        <v>8.6379398202811384E-4</v>
      </c>
      <c r="E231" s="45">
        <v>1.0516131746098514E-3</v>
      </c>
      <c r="F231" s="7">
        <v>1.1725880030813249E-3</v>
      </c>
      <c r="G231" s="7">
        <v>1.1591792102388441E-3</v>
      </c>
      <c r="H231" s="7">
        <v>1.1613115344943574E-3</v>
      </c>
      <c r="I231" s="7">
        <v>1.1825125868988849E-3</v>
      </c>
      <c r="J231" s="7">
        <v>1.2420656367948808E-3</v>
      </c>
      <c r="K231" s="7">
        <v>1.3687172485298479E-3</v>
      </c>
      <c r="L231" s="7">
        <v>1.6034151271317114E-3</v>
      </c>
      <c r="M231" s="7">
        <v>1.9494689620454073E-3</v>
      </c>
      <c r="N231" s="7">
        <v>2.5196829214982281E-3</v>
      </c>
      <c r="O231" s="7">
        <v>3.4232580644686659E-3</v>
      </c>
      <c r="P231" s="7">
        <v>4.7470530658323858E-3</v>
      </c>
      <c r="Q231" s="7">
        <v>6.4381589113404886E-3</v>
      </c>
      <c r="R231" s="7">
        <v>8.6216210698181577E-3</v>
      </c>
      <c r="S231" s="7">
        <v>1.1317218539004798E-2</v>
      </c>
      <c r="T231" s="7">
        <v>1.4556955800084068E-2</v>
      </c>
      <c r="U231" s="7">
        <v>1.8380982082331014E-2</v>
      </c>
      <c r="V231" s="7">
        <v>2.2732669884196813E-2</v>
      </c>
      <c r="W231" s="7">
        <v>2.7663538697748749E-2</v>
      </c>
      <c r="X231" s="7">
        <v>3.3211555872673479E-2</v>
      </c>
      <c r="Y231" s="7">
        <v>3.9197387232829055E-2</v>
      </c>
      <c r="Z231" s="7">
        <v>4.5567157072594247E-2</v>
      </c>
      <c r="AA231" s="7">
        <v>5.2489664727043216E-2</v>
      </c>
      <c r="AB231" s="7">
        <v>5.9771904495808027E-2</v>
      </c>
      <c r="AC231" s="7">
        <v>6.7228464541818717E-2</v>
      </c>
      <c r="AD231" s="7">
        <v>7.4835679310948242E-2</v>
      </c>
      <c r="AE231" s="7">
        <v>8.2634225942646897E-2</v>
      </c>
      <c r="AF231" s="7">
        <v>9.0503940138309771E-2</v>
      </c>
      <c r="AG231" s="7">
        <v>9.8435073226660522E-2</v>
      </c>
    </row>
    <row r="232" spans="1:33" x14ac:dyDescent="0.3">
      <c r="C232" s="7"/>
      <c r="D232" s="7"/>
      <c r="E232" s="45"/>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row>
    <row r="233" spans="1:33" x14ac:dyDescent="0.3">
      <c r="A233" s="8" t="s">
        <v>316</v>
      </c>
      <c r="B233" s="8"/>
      <c r="C233" s="8"/>
      <c r="D233" s="9"/>
      <c r="E233" s="10"/>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row>
    <row r="234" spans="1:33" x14ac:dyDescent="0.3">
      <c r="B234" t="s">
        <v>302</v>
      </c>
      <c r="C234" s="7">
        <v>7.4129643470493547E-3</v>
      </c>
      <c r="D234" s="7">
        <v>1.0411405454971124E-2</v>
      </c>
      <c r="E234" s="45">
        <v>1.985232576010116E-2</v>
      </c>
      <c r="F234" s="7">
        <v>3.0493486790742083E-2</v>
      </c>
      <c r="G234" s="7">
        <v>3.6946285518331866E-2</v>
      </c>
      <c r="H234" s="7">
        <v>3.9785110066261904E-2</v>
      </c>
      <c r="I234" s="7">
        <v>4.4058996621819557E-2</v>
      </c>
      <c r="J234" s="7">
        <v>5.3548720725946436E-2</v>
      </c>
      <c r="K234" s="7">
        <v>6.6918154314414641E-2</v>
      </c>
      <c r="L234" s="7">
        <v>8.2401800333680164E-2</v>
      </c>
      <c r="M234" s="7">
        <v>9.3346794773632849E-2</v>
      </c>
      <c r="N234" s="7">
        <v>0.10579444328257327</v>
      </c>
      <c r="O234" s="7">
        <v>0.11892800813607859</v>
      </c>
      <c r="P234" s="7">
        <v>0.12931869110020572</v>
      </c>
      <c r="Q234" s="7">
        <v>0.15331920921348535</v>
      </c>
      <c r="R234" s="7">
        <v>0.1773438080542411</v>
      </c>
      <c r="S234" s="7">
        <v>0.20899451828673254</v>
      </c>
      <c r="T234" s="7">
        <v>0.23441150889563592</v>
      </c>
      <c r="U234" s="7">
        <v>0.26910890682807648</v>
      </c>
      <c r="V234" s="7">
        <v>0.29993836321152989</v>
      </c>
      <c r="W234" s="7">
        <v>0.33556590100574085</v>
      </c>
      <c r="X234" s="7">
        <v>0.37432334109802995</v>
      </c>
      <c r="Y234" s="7">
        <v>0.42750820148431362</v>
      </c>
      <c r="Z234" s="7">
        <v>0.45962095374143064</v>
      </c>
      <c r="AA234" s="7">
        <v>0.49742146836381013</v>
      </c>
      <c r="AB234" s="7">
        <v>0.54088384587808958</v>
      </c>
      <c r="AC234" s="7">
        <v>0.57041380598725222</v>
      </c>
      <c r="AD234" s="7">
        <v>0.61572247495677812</v>
      </c>
      <c r="AE234" s="7">
        <v>0.63892451087751534</v>
      </c>
      <c r="AF234" s="7">
        <v>0.68075619818147892</v>
      </c>
      <c r="AG234" s="7">
        <v>0.70349832054914718</v>
      </c>
    </row>
    <row r="235" spans="1:33" x14ac:dyDescent="0.3">
      <c r="B235" t="s">
        <v>306</v>
      </c>
      <c r="C235" s="7">
        <v>7.9365389946143661E-4</v>
      </c>
      <c r="D235" s="7">
        <v>8.9778204099129355E-4</v>
      </c>
      <c r="E235" s="45">
        <v>1.2493319802057284E-3</v>
      </c>
      <c r="F235" s="7">
        <v>3.6937670802184401E-3</v>
      </c>
      <c r="G235" s="7">
        <v>4.7657788772076382E-3</v>
      </c>
      <c r="H235" s="7">
        <v>9.9794136738209326E-3</v>
      </c>
      <c r="I235" s="7">
        <v>1.6618973620256536E-2</v>
      </c>
      <c r="J235" s="7">
        <v>2.3611775808794228E-2</v>
      </c>
      <c r="K235" s="7">
        <v>3.809718596280362E-2</v>
      </c>
      <c r="L235" s="7">
        <v>5.2540424687701606E-2</v>
      </c>
      <c r="M235" s="7">
        <v>6.2773343530917791E-2</v>
      </c>
      <c r="N235" s="7">
        <v>7.6898421575906387E-2</v>
      </c>
      <c r="O235" s="7">
        <v>8.9797920381317953E-2</v>
      </c>
      <c r="P235" s="7">
        <v>9.8649286787608356E-2</v>
      </c>
      <c r="Q235" s="7">
        <v>0.11446039354519988</v>
      </c>
      <c r="R235" s="7">
        <v>0.12306507591653089</v>
      </c>
      <c r="S235" s="7">
        <v>0.14322381587844601</v>
      </c>
      <c r="T235" s="7">
        <v>0.16292531689770548</v>
      </c>
      <c r="U235" s="7">
        <v>0.18752594795910135</v>
      </c>
      <c r="V235" s="7">
        <v>0.22811459694459407</v>
      </c>
      <c r="W235" s="7">
        <v>0.25061120474248844</v>
      </c>
      <c r="X235" s="7">
        <v>0.29593442848496226</v>
      </c>
      <c r="Y235" s="7">
        <v>0.32151658038678882</v>
      </c>
      <c r="Z235" s="7">
        <v>0.35173986614819047</v>
      </c>
      <c r="AA235" s="7">
        <v>0.39015755172949473</v>
      </c>
      <c r="AB235" s="7">
        <v>0.41623568429074492</v>
      </c>
      <c r="AC235" s="7">
        <v>0.43424896086253922</v>
      </c>
      <c r="AD235" s="7">
        <v>0.47092437771231721</v>
      </c>
      <c r="AE235" s="7">
        <v>0.49942772559221632</v>
      </c>
      <c r="AF235" s="7">
        <v>0.52296725006645961</v>
      </c>
      <c r="AG235" s="7">
        <v>0.54231504828911048</v>
      </c>
    </row>
    <row r="236" spans="1:33" x14ac:dyDescent="0.3">
      <c r="B236" t="s">
        <v>307</v>
      </c>
      <c r="C236" s="7">
        <v>4.2989816067215206E-3</v>
      </c>
      <c r="D236" s="7">
        <v>6.2009529355618017E-3</v>
      </c>
      <c r="E236" s="45">
        <v>9.2825936604307973E-3</v>
      </c>
      <c r="F236" s="7">
        <v>1.4641082039879239E-2</v>
      </c>
      <c r="G236" s="7">
        <v>1.672921301583986E-2</v>
      </c>
      <c r="H236" s="7">
        <v>2.0201718791744802E-2</v>
      </c>
      <c r="I236" s="7">
        <v>2.4876085760830124E-2</v>
      </c>
      <c r="J236" s="7">
        <v>3.2329977371422326E-2</v>
      </c>
      <c r="K236" s="7">
        <v>4.1715422109619128E-2</v>
      </c>
      <c r="L236" s="7">
        <v>5.5944646829495126E-2</v>
      </c>
      <c r="M236" s="7">
        <v>7.2441011305871106E-2</v>
      </c>
      <c r="N236" s="7">
        <v>9.5074179913053322E-2</v>
      </c>
      <c r="O236" s="7">
        <v>0.12166530740151633</v>
      </c>
      <c r="P236" s="7">
        <v>0.1549958107902725</v>
      </c>
      <c r="Q236" s="7">
        <v>0.19644916164017245</v>
      </c>
      <c r="R236" s="7">
        <v>0.24300674584621432</v>
      </c>
      <c r="S236" s="7">
        <v>0.29753114762688193</v>
      </c>
      <c r="T236" s="7">
        <v>0.35669705823723014</v>
      </c>
      <c r="U236" s="7">
        <v>0.41231539046624577</v>
      </c>
      <c r="V236" s="7">
        <v>0.46620380783392906</v>
      </c>
      <c r="W236" s="7">
        <v>0.51891806255374917</v>
      </c>
      <c r="X236" s="7">
        <v>0.56660360934314913</v>
      </c>
      <c r="Y236" s="7">
        <v>0.61300705643540532</v>
      </c>
      <c r="Z236" s="7">
        <v>0.65728533829178459</v>
      </c>
      <c r="AA236" s="7">
        <v>0.69817597501111439</v>
      </c>
      <c r="AB236" s="7">
        <v>0.73790340638989105</v>
      </c>
      <c r="AC236" s="7">
        <v>0.77480742762210819</v>
      </c>
      <c r="AD236" s="7">
        <v>0.80859083033451595</v>
      </c>
      <c r="AE236" s="7">
        <v>0.8408824573578233</v>
      </c>
      <c r="AF236" s="7">
        <v>0.8709085900561877</v>
      </c>
      <c r="AG236" s="7">
        <v>0.89631678224382849</v>
      </c>
    </row>
    <row r="237" spans="1:33" x14ac:dyDescent="0.3">
      <c r="B237" t="s">
        <v>308</v>
      </c>
      <c r="C237" s="7">
        <v>6.4480894339738232E-4</v>
      </c>
      <c r="D237" s="7">
        <v>7.6367450554289736E-4</v>
      </c>
      <c r="E237" s="45">
        <v>1.0422979922192475E-3</v>
      </c>
      <c r="F237" s="7">
        <v>2.502114918896927E-3</v>
      </c>
      <c r="G237" s="7">
        <v>2.5513289156800672E-3</v>
      </c>
      <c r="H237" s="7">
        <v>2.5410139752090697E-3</v>
      </c>
      <c r="I237" s="7">
        <v>2.4720482097867775E-3</v>
      </c>
      <c r="J237" s="7">
        <v>2.7021864319174342E-3</v>
      </c>
      <c r="K237" s="7">
        <v>3.0034712635000388E-3</v>
      </c>
      <c r="L237" s="7">
        <v>3.9409433951527791E-3</v>
      </c>
      <c r="M237" s="7">
        <v>5.0001970463749348E-3</v>
      </c>
      <c r="N237" s="7">
        <v>7.0328053838377112E-3</v>
      </c>
      <c r="O237" s="7">
        <v>1.0733826781577735E-2</v>
      </c>
      <c r="P237" s="7">
        <v>1.5335261742425037E-2</v>
      </c>
      <c r="Q237" s="7">
        <v>2.1715084003534699E-2</v>
      </c>
      <c r="R237" s="7">
        <v>3.0276919215610553E-2</v>
      </c>
      <c r="S237" s="7">
        <v>3.9150148822301944E-2</v>
      </c>
      <c r="T237" s="7">
        <v>4.986466475552969E-2</v>
      </c>
      <c r="U237" s="7">
        <v>6.425285488304025E-2</v>
      </c>
      <c r="V237" s="7">
        <v>7.4496390182414593E-2</v>
      </c>
      <c r="W237" s="7">
        <v>9.3118366847957199E-2</v>
      </c>
      <c r="X237" s="7">
        <v>0.10768843070213509</v>
      </c>
      <c r="Y237" s="7">
        <v>0.12151771610217932</v>
      </c>
      <c r="Z237" s="7">
        <v>0.13227944457991767</v>
      </c>
      <c r="AA237" s="7">
        <v>0.14698575946657519</v>
      </c>
      <c r="AB237" s="7">
        <v>0.16308595102655429</v>
      </c>
      <c r="AC237" s="7">
        <v>0.17759487621588863</v>
      </c>
      <c r="AD237" s="7">
        <v>0.18618520630037935</v>
      </c>
      <c r="AE237" s="7">
        <v>0.2043778385756152</v>
      </c>
      <c r="AF237" s="7">
        <v>0.2308155859996753</v>
      </c>
      <c r="AG237" s="7">
        <v>0.23927648225339246</v>
      </c>
    </row>
    <row r="238" spans="1:33" x14ac:dyDescent="0.3">
      <c r="B238" t="s">
        <v>309</v>
      </c>
      <c r="C238" s="7">
        <v>2.1047209682701162E-4</v>
      </c>
      <c r="D238" s="7">
        <v>2.9948993228683823E-4</v>
      </c>
      <c r="E238" s="45">
        <v>3.1757861614196102E-4</v>
      </c>
      <c r="F238" s="7">
        <v>1.9130453087174014E-3</v>
      </c>
      <c r="G238" s="7">
        <v>1.8006569272405659E-3</v>
      </c>
      <c r="H238" s="7">
        <v>1.8616047943288338E-3</v>
      </c>
      <c r="I238" s="7">
        <v>1.7809465801228179E-3</v>
      </c>
      <c r="J238" s="7">
        <v>1.9936967003570762E-3</v>
      </c>
      <c r="K238" s="7">
        <v>2.0066032589779411E-3</v>
      </c>
      <c r="L238" s="7">
        <v>2.4133376841676628E-3</v>
      </c>
      <c r="M238" s="7">
        <v>2.7229846891402721E-3</v>
      </c>
      <c r="N238" s="7">
        <v>3.3588504936166602E-3</v>
      </c>
      <c r="O238" s="7">
        <v>4.3320293070151514E-3</v>
      </c>
      <c r="P238" s="7">
        <v>5.7769601261006536E-3</v>
      </c>
      <c r="Q238" s="7">
        <v>7.6218588412346883E-3</v>
      </c>
      <c r="R238" s="7">
        <v>9.6845814692073269E-3</v>
      </c>
      <c r="S238" s="7">
        <v>1.3653133331680004E-2</v>
      </c>
      <c r="T238" s="7">
        <v>1.7370650586701591E-2</v>
      </c>
      <c r="U238" s="7">
        <v>2.2044967520743503E-2</v>
      </c>
      <c r="V238" s="7">
        <v>2.9661001845134122E-2</v>
      </c>
      <c r="W238" s="7">
        <v>3.7082251852239699E-2</v>
      </c>
      <c r="X238" s="7">
        <v>4.8807237310971766E-2</v>
      </c>
      <c r="Y238" s="7">
        <v>5.9234619086626271E-2</v>
      </c>
      <c r="Z238" s="7">
        <v>7.0121450189015971E-2</v>
      </c>
      <c r="AA238" s="7">
        <v>8.0682652023217907E-2</v>
      </c>
      <c r="AB238" s="7">
        <v>9.2424749155844088E-2</v>
      </c>
      <c r="AC238" s="7">
        <v>9.9795699298938792E-2</v>
      </c>
      <c r="AD238" s="7">
        <v>0.11065910547506756</v>
      </c>
      <c r="AE238" s="7">
        <v>0.13035639131557455</v>
      </c>
      <c r="AF238" s="7">
        <v>0.13663393402596649</v>
      </c>
      <c r="AG238" s="7">
        <v>0.14833103928189068</v>
      </c>
    </row>
    <row r="239" spans="1:33" x14ac:dyDescent="0.3">
      <c r="B239" t="s">
        <v>310</v>
      </c>
      <c r="C239" s="7">
        <v>9.5648905982070702E-3</v>
      </c>
      <c r="D239" s="7">
        <v>1.7691167649721767E-2</v>
      </c>
      <c r="E239" s="45">
        <v>3.558744007963463E-2</v>
      </c>
      <c r="F239" s="7">
        <v>8.3477153943658455E-2</v>
      </c>
      <c r="G239" s="7">
        <v>0.10977812263936708</v>
      </c>
      <c r="H239" s="7">
        <v>0.13698199345998879</v>
      </c>
      <c r="I239" s="7">
        <v>0.15529632975878138</v>
      </c>
      <c r="J239" s="7">
        <v>0.1839210190938064</v>
      </c>
      <c r="K239" s="7">
        <v>0.21791217442312344</v>
      </c>
      <c r="L239" s="7">
        <v>0.24183401354351036</v>
      </c>
      <c r="M239" s="7">
        <v>0.27729224202399938</v>
      </c>
      <c r="N239" s="7">
        <v>0.31434483298543558</v>
      </c>
      <c r="O239" s="7">
        <v>0.34477785913044046</v>
      </c>
      <c r="P239" s="7">
        <v>0.37278282276942215</v>
      </c>
      <c r="Q239" s="7">
        <v>0.40400494382736551</v>
      </c>
      <c r="R239" s="7">
        <v>0.44262955139143156</v>
      </c>
      <c r="S239" s="7">
        <v>0.49163213865603733</v>
      </c>
      <c r="T239" s="7">
        <v>0.5335595549092309</v>
      </c>
      <c r="U239" s="7">
        <v>0.55907475346774393</v>
      </c>
      <c r="V239" s="7">
        <v>0.60037228554030753</v>
      </c>
      <c r="W239" s="7">
        <v>0.65007730776681316</v>
      </c>
      <c r="X239" s="7">
        <v>0.65863486802066917</v>
      </c>
      <c r="Y239" s="7">
        <v>0.70650226406190586</v>
      </c>
      <c r="Z239" s="7">
        <v>0.72225960219657381</v>
      </c>
      <c r="AA239" s="7">
        <v>0.72870762112000909</v>
      </c>
      <c r="AB239" s="7">
        <v>0.74365291192073812</v>
      </c>
      <c r="AC239" s="7">
        <v>0.75415827036604388</v>
      </c>
      <c r="AD239" s="7">
        <v>0.75847555356022112</v>
      </c>
      <c r="AE239" s="7">
        <v>0.77100843976435862</v>
      </c>
      <c r="AF239" s="7">
        <v>0.78399370269765589</v>
      </c>
      <c r="AG239" s="7">
        <v>0.78893020112506684</v>
      </c>
    </row>
    <row r="240" spans="1:33" x14ac:dyDescent="0.3">
      <c r="B240" t="s">
        <v>317</v>
      </c>
      <c r="C240" s="7">
        <v>5.9327775229454163E-3</v>
      </c>
      <c r="D240" s="7">
        <v>8.2330578006652687E-3</v>
      </c>
      <c r="E240" s="45">
        <v>1.5479677753451436E-2</v>
      </c>
      <c r="F240" s="7">
        <v>2.4192940938379304E-2</v>
      </c>
      <c r="G240" s="7">
        <v>2.9304072236773775E-2</v>
      </c>
      <c r="H240" s="7">
        <v>3.2681453681975385E-2</v>
      </c>
      <c r="I240" s="7">
        <v>3.7499846265547893E-2</v>
      </c>
      <c r="J240" s="7">
        <v>4.6380670827571135E-2</v>
      </c>
      <c r="K240" s="7">
        <v>5.9962240243298687E-2</v>
      </c>
      <c r="L240" s="7">
        <v>7.517095175518089E-2</v>
      </c>
      <c r="M240" s="7">
        <v>8.5975154442380575E-2</v>
      </c>
      <c r="N240" s="7">
        <v>9.8888798356250238E-2</v>
      </c>
      <c r="O240" s="7">
        <v>0.11205881519609787</v>
      </c>
      <c r="P240" s="7">
        <v>0.12225561707750904</v>
      </c>
      <c r="Q240" s="7">
        <v>0.14444799555070706</v>
      </c>
      <c r="R240" s="7">
        <v>0.16497945054688243</v>
      </c>
      <c r="S240" s="7">
        <v>0.194067250352813</v>
      </c>
      <c r="T240" s="7">
        <v>0.21837980213884189</v>
      </c>
      <c r="U240" s="7">
        <v>0.2508268208667202</v>
      </c>
      <c r="V240" s="7">
        <v>0.28418361407309733</v>
      </c>
      <c r="W240" s="7">
        <v>0.31683291720245216</v>
      </c>
      <c r="X240" s="7">
        <v>0.35722203779901118</v>
      </c>
      <c r="Y240" s="7">
        <v>0.40379922406928892</v>
      </c>
      <c r="Z240" s="7">
        <v>0.43554445537792896</v>
      </c>
      <c r="AA240" s="7">
        <v>0.47340829479486213</v>
      </c>
      <c r="AB240" s="7">
        <v>0.51265781708124647</v>
      </c>
      <c r="AC240" s="7">
        <v>0.53951153968721699</v>
      </c>
      <c r="AD240" s="7">
        <v>0.5827440535435513</v>
      </c>
      <c r="AE240" s="7">
        <v>0.60744808729655653</v>
      </c>
      <c r="AF240" s="7">
        <v>0.64485685084841349</v>
      </c>
      <c r="AG240" s="7">
        <v>0.66681926262700342</v>
      </c>
    </row>
    <row r="241" spans="1:33" x14ac:dyDescent="0.3">
      <c r="B241" t="s">
        <v>318</v>
      </c>
      <c r="C241" s="7">
        <v>1.0633935658272691E-3</v>
      </c>
      <c r="D241" s="7">
        <v>1.695562048646576E-3</v>
      </c>
      <c r="E241" s="45">
        <v>3.135122272274696E-3</v>
      </c>
      <c r="F241" s="7">
        <v>8.7358343329879407E-3</v>
      </c>
      <c r="G241" s="7">
        <v>1.088564742773483E-2</v>
      </c>
      <c r="H241" s="7">
        <v>1.3231548221883936E-2</v>
      </c>
      <c r="I241" s="7">
        <v>1.4779690958088903E-2</v>
      </c>
      <c r="J241" s="7">
        <v>1.7465373218417655E-2</v>
      </c>
      <c r="K241" s="7">
        <v>2.0473875324884417E-2</v>
      </c>
      <c r="L241" s="7">
        <v>2.3070832757653318E-2</v>
      </c>
      <c r="M241" s="7">
        <v>2.6606275908936487E-2</v>
      </c>
      <c r="N241" s="7">
        <v>3.0736371541897092E-2</v>
      </c>
      <c r="O241" s="7">
        <v>3.4939015889468995E-2</v>
      </c>
      <c r="P241" s="7">
        <v>3.9499531899747135E-2</v>
      </c>
      <c r="Q241" s="7">
        <v>4.516821230797393E-2</v>
      </c>
      <c r="R241" s="7">
        <v>5.220633574003429E-2</v>
      </c>
      <c r="S241" s="7">
        <v>6.159000318668565E-2</v>
      </c>
      <c r="T241" s="7">
        <v>7.0699791251141494E-2</v>
      </c>
      <c r="U241" s="7">
        <v>7.9916401363704412E-2</v>
      </c>
      <c r="V241" s="7">
        <v>9.1524501755387358E-2</v>
      </c>
      <c r="W241" s="7">
        <v>0.10580751051499879</v>
      </c>
      <c r="X241" s="7">
        <v>0.11833217338155579</v>
      </c>
      <c r="Y241" s="7">
        <v>0.13347034314236639</v>
      </c>
      <c r="Z241" s="7">
        <v>0.14528845879244859</v>
      </c>
      <c r="AA241" s="7">
        <v>0.15687562162082397</v>
      </c>
      <c r="AB241" s="7">
        <v>0.1703317919957589</v>
      </c>
      <c r="AC241" s="7">
        <v>0.18013367912440989</v>
      </c>
      <c r="AD241" s="7">
        <v>0.19028062201665244</v>
      </c>
      <c r="AE241" s="7">
        <v>0.20935127021318345</v>
      </c>
      <c r="AF241" s="7">
        <v>0.22151515164776076</v>
      </c>
      <c r="AG241" s="7">
        <v>0.2321803799102693</v>
      </c>
    </row>
    <row r="242" spans="1:33" x14ac:dyDescent="0.3">
      <c r="B242" t="s">
        <v>319</v>
      </c>
      <c r="C242" s="7">
        <v>5.5851949983224914E-3</v>
      </c>
      <c r="D242" s="7">
        <v>7.7537818538503623E-3</v>
      </c>
      <c r="E242" s="45">
        <v>1.4576953834238644E-2</v>
      </c>
      <c r="F242" s="7">
        <v>2.3084240806972304E-2</v>
      </c>
      <c r="G242" s="7">
        <v>2.7979259952618889E-2</v>
      </c>
      <c r="H242" s="7">
        <v>3.128468885460791E-2</v>
      </c>
      <c r="I242" s="7">
        <v>3.5874282977413442E-2</v>
      </c>
      <c r="J242" s="7">
        <v>4.4318295159384569E-2</v>
      </c>
      <c r="K242" s="7">
        <v>5.7146933429478491E-2</v>
      </c>
      <c r="L242" s="7">
        <v>7.1467853267417572E-2</v>
      </c>
      <c r="M242" s="7">
        <v>8.1762523037499632E-2</v>
      </c>
      <c r="N242" s="7">
        <v>9.4061161555078834E-2</v>
      </c>
      <c r="O242" s="7">
        <v>0.1065927769648725</v>
      </c>
      <c r="P242" s="7">
        <v>0.11638788584544341</v>
      </c>
      <c r="Q242" s="7">
        <v>0.13744393368938246</v>
      </c>
      <c r="R242" s="7">
        <v>0.15705757783181479</v>
      </c>
      <c r="S242" s="7">
        <v>0.18480341721290566</v>
      </c>
      <c r="T242" s="7">
        <v>0.20809191462619531</v>
      </c>
      <c r="U242" s="7">
        <v>0.23895180055926668</v>
      </c>
      <c r="V242" s="7">
        <v>0.27086826182520474</v>
      </c>
      <c r="W242" s="7">
        <v>0.30231839757430057</v>
      </c>
      <c r="X242" s="7">
        <v>0.34087476275288064</v>
      </c>
      <c r="Y242" s="7">
        <v>0.3853735921996892</v>
      </c>
      <c r="Z242" s="7">
        <v>0.41582408412633942</v>
      </c>
      <c r="AA242" s="7">
        <v>0.45188501094487588</v>
      </c>
      <c r="AB242" s="7">
        <v>0.48940138827273072</v>
      </c>
      <c r="AC242" s="7">
        <v>0.51517221601394347</v>
      </c>
      <c r="AD242" s="7">
        <v>0.55628570729362914</v>
      </c>
      <c r="AE242" s="7">
        <v>0.58079275395192598</v>
      </c>
      <c r="AF242" s="7">
        <v>0.61656043574844321</v>
      </c>
      <c r="AG242" s="7">
        <v>0.63780938422265854</v>
      </c>
    </row>
    <row r="244" spans="1:33" x14ac:dyDescent="0.3">
      <c r="W244" s="57"/>
    </row>
    <row r="245" spans="1:33" x14ac:dyDescent="0.3">
      <c r="A245" s="58"/>
      <c r="B245" s="58"/>
      <c r="C245" s="58"/>
      <c r="D245" s="58"/>
      <c r="E245" s="60"/>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E245" s="58"/>
      <c r="AF245" s="58"/>
      <c r="AG245" s="58"/>
    </row>
    <row r="246" spans="1:33" x14ac:dyDescent="0.3">
      <c r="A246" s="8" t="s">
        <v>320</v>
      </c>
      <c r="B246" s="8"/>
      <c r="C246" s="8"/>
      <c r="D246" s="9"/>
      <c r="E246" s="10"/>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row>
    <row r="247" spans="1:33" x14ac:dyDescent="0.3">
      <c r="A247" s="30" t="s">
        <v>321</v>
      </c>
      <c r="B247" t="s">
        <v>302</v>
      </c>
      <c r="C247" s="58">
        <v>168.19138601489854</v>
      </c>
      <c r="D247" s="58">
        <v>153.69309777447339</v>
      </c>
      <c r="E247" s="60">
        <v>133.46254409956887</v>
      </c>
      <c r="F247" s="58">
        <v>133.77349040926106</v>
      </c>
      <c r="G247" s="58">
        <v>137.3896218423223</v>
      </c>
      <c r="H247" s="58">
        <v>144.04707555206721</v>
      </c>
      <c r="I247" s="58">
        <v>141.01363575320784</v>
      </c>
      <c r="J247" s="58">
        <v>130.32461145908675</v>
      </c>
      <c r="K247" s="58">
        <v>125.7675697125409</v>
      </c>
      <c r="L247" s="58">
        <v>120.62706790570897</v>
      </c>
      <c r="M247" s="58">
        <v>113.00341083571941</v>
      </c>
      <c r="N247" s="58">
        <v>99.671719524704258</v>
      </c>
      <c r="O247" s="58">
        <v>86.402322782841949</v>
      </c>
      <c r="P247" s="58">
        <v>84.73524873462874</v>
      </c>
      <c r="Q247" s="58">
        <v>59.742503354144816</v>
      </c>
      <c r="R247" s="58">
        <v>50.238575573224331</v>
      </c>
      <c r="S247" s="58">
        <v>28.754761182380701</v>
      </c>
      <c r="T247" s="58">
        <v>40.00407910740558</v>
      </c>
      <c r="U247" s="58">
        <v>23.816123097269845</v>
      </c>
      <c r="V247" s="58">
        <v>31.028853949683853</v>
      </c>
      <c r="W247" s="58">
        <v>29.828908641832353</v>
      </c>
      <c r="X247" s="58">
        <v>18.892827494102864</v>
      </c>
      <c r="Y247" s="58">
        <v>6.5332294124106678</v>
      </c>
      <c r="Z247" s="58">
        <v>15.978994657259811</v>
      </c>
      <c r="AA247" s="58">
        <v>19.682069700858197</v>
      </c>
      <c r="AB247" s="58">
        <v>17.100049003056881</v>
      </c>
      <c r="AC247" s="58">
        <v>16.849232960408017</v>
      </c>
      <c r="AD247" s="58">
        <v>12.202209954123846</v>
      </c>
      <c r="AE247" s="58">
        <v>32.308476800587741</v>
      </c>
      <c r="AF247" s="58">
        <v>11.215114299704979</v>
      </c>
      <c r="AG247" s="58">
        <v>16.18679008411441</v>
      </c>
    </row>
    <row r="248" spans="1:33" x14ac:dyDescent="0.3">
      <c r="A248" s="30"/>
      <c r="B248" t="s">
        <v>306</v>
      </c>
      <c r="C248" s="58">
        <v>253.28238233713864</v>
      </c>
      <c r="D248" s="58">
        <v>249.65775834870965</v>
      </c>
      <c r="E248" s="60">
        <v>244.65940157661177</v>
      </c>
      <c r="F248" s="58">
        <v>241.27483381286584</v>
      </c>
      <c r="G248" s="58">
        <v>239.68935977715236</v>
      </c>
      <c r="H248" s="58">
        <v>226.40137700692284</v>
      </c>
      <c r="I248" s="58">
        <v>220.15009475636052</v>
      </c>
      <c r="J248" s="58">
        <v>214.27705654895226</v>
      </c>
      <c r="K248" s="58">
        <v>193.78957817575755</v>
      </c>
      <c r="L248" s="58">
        <v>186.25488006956414</v>
      </c>
      <c r="M248" s="58">
        <v>196.39050577156166</v>
      </c>
      <c r="N248" s="58">
        <v>181.06930521463158</v>
      </c>
      <c r="O248" s="58">
        <v>176.27148689398112</v>
      </c>
      <c r="P248" s="58">
        <v>192.09534929325355</v>
      </c>
      <c r="Q248" s="58">
        <v>157.11234111979468</v>
      </c>
      <c r="R248" s="58">
        <v>177.96606926393085</v>
      </c>
      <c r="S248" s="58">
        <v>145.67449220184844</v>
      </c>
      <c r="T248" s="58">
        <v>131.02835668722682</v>
      </c>
      <c r="U248" s="58">
        <v>107.58208292345361</v>
      </c>
      <c r="V248" s="58">
        <v>81.215539477943778</v>
      </c>
      <c r="W248" s="58">
        <v>111.84229922119164</v>
      </c>
      <c r="X248" s="58">
        <v>65.278102542460687</v>
      </c>
      <c r="Y248" s="58">
        <v>91.159566029857984</v>
      </c>
      <c r="Z248" s="58">
        <v>65.874215570017228</v>
      </c>
      <c r="AA248" s="58">
        <v>59.359659815632767</v>
      </c>
      <c r="AB248" s="58">
        <v>71.368391351025707</v>
      </c>
      <c r="AC248" s="58">
        <v>88.90503704272939</v>
      </c>
      <c r="AD248" s="58">
        <v>52.259811990112887</v>
      </c>
      <c r="AE248" s="58">
        <v>45.251567571882383</v>
      </c>
      <c r="AF248" s="58">
        <v>61.154943400998441</v>
      </c>
      <c r="AG248" s="58">
        <v>60.449898869635611</v>
      </c>
    </row>
    <row r="249" spans="1:33" x14ac:dyDescent="0.3">
      <c r="A249" s="30"/>
      <c r="B249" t="s">
        <v>307</v>
      </c>
      <c r="C249" s="58">
        <v>94.556392523698619</v>
      </c>
      <c r="D249" s="58">
        <v>92.744799587068897</v>
      </c>
      <c r="E249" s="60">
        <v>89.345278350633009</v>
      </c>
      <c r="F249" s="58">
        <v>88.715548939050279</v>
      </c>
      <c r="G249" s="58">
        <v>91.363542308354639</v>
      </c>
      <c r="H249" s="58">
        <v>89.765957294213948</v>
      </c>
      <c r="I249" s="58">
        <v>87.287362348871468</v>
      </c>
      <c r="J249" s="58">
        <v>84.101665646545811</v>
      </c>
      <c r="K249" s="58">
        <v>80.018665843685852</v>
      </c>
      <c r="L249" s="58">
        <v>75.000336340754799</v>
      </c>
      <c r="M249" s="58">
        <v>69.386742060539149</v>
      </c>
      <c r="N249" s="58">
        <v>63.135584236563822</v>
      </c>
      <c r="O249" s="58">
        <v>56.096979171640349</v>
      </c>
      <c r="P249" s="58">
        <v>48.157970618635694</v>
      </c>
      <c r="Q249" s="58">
        <v>39.189499497664201</v>
      </c>
      <c r="R249" s="58">
        <v>29.0441076642444</v>
      </c>
      <c r="S249" s="58">
        <v>17.553314243507309</v>
      </c>
      <c r="T249" s="58">
        <v>9.244609565048469</v>
      </c>
      <c r="U249" s="58">
        <v>6.4521148702172662</v>
      </c>
      <c r="V249" s="58">
        <v>5.2437584391720602</v>
      </c>
      <c r="W249" s="58">
        <v>4.6196147271862715</v>
      </c>
      <c r="X249" s="58">
        <v>4.2397505473720729</v>
      </c>
      <c r="Y249" s="58">
        <v>3.9657036038252178</v>
      </c>
      <c r="Z249" s="58">
        <v>3.752354208624888</v>
      </c>
      <c r="AA249" s="58">
        <v>3.5812471451408303</v>
      </c>
      <c r="AB249" s="58">
        <v>3.4442348829289857</v>
      </c>
      <c r="AC249" s="58">
        <v>3.3350743837371657</v>
      </c>
      <c r="AD249" s="58">
        <v>3.2398200165373208</v>
      </c>
      <c r="AE249" s="58">
        <v>3.154541479224688</v>
      </c>
      <c r="AF249" s="58">
        <v>3.0774620372601551</v>
      </c>
      <c r="AG249" s="58">
        <v>3.0073811821559007</v>
      </c>
    </row>
    <row r="250" spans="1:33" x14ac:dyDescent="0.3">
      <c r="A250" s="30"/>
      <c r="B250" t="s">
        <v>308</v>
      </c>
      <c r="C250" s="58">
        <v>502.49413081650505</v>
      </c>
      <c r="D250" s="58">
        <v>495.51490577834107</v>
      </c>
      <c r="E250" s="60">
        <v>496.24043638876481</v>
      </c>
      <c r="F250" s="58">
        <v>495.09284765965168</v>
      </c>
      <c r="G250" s="58">
        <v>497.26429387654071</v>
      </c>
      <c r="H250" s="58">
        <v>495.89977058476251</v>
      </c>
      <c r="I250" s="58">
        <v>494.38921975409585</v>
      </c>
      <c r="J250" s="58">
        <v>492.36278304811202</v>
      </c>
      <c r="K250" s="58">
        <v>489.68702611406604</v>
      </c>
      <c r="L250" s="58">
        <v>486.11168350152138</v>
      </c>
      <c r="M250" s="58">
        <v>481.30128176982794</v>
      </c>
      <c r="N250" s="58">
        <v>474.48004598035095</v>
      </c>
      <c r="O250" s="58">
        <v>465.45749198207398</v>
      </c>
      <c r="P250" s="58">
        <v>453.81519554166084</v>
      </c>
      <c r="Q250" s="58">
        <v>441.42341140853841</v>
      </c>
      <c r="R250" s="58">
        <v>429.65191852189247</v>
      </c>
      <c r="S250" s="58">
        <v>418.46837713466874</v>
      </c>
      <c r="T250" s="58">
        <v>407.84213679889615</v>
      </c>
      <c r="U250" s="58">
        <v>397.74414811625559</v>
      </c>
      <c r="V250" s="58">
        <v>388.14687909880752</v>
      </c>
      <c r="W250" s="58">
        <v>379.0242358990464</v>
      </c>
      <c r="X250" s="58">
        <v>370.36813362137724</v>
      </c>
      <c r="Y250" s="58">
        <v>362.1377365599871</v>
      </c>
      <c r="Z250" s="58">
        <v>354.3108853438913</v>
      </c>
      <c r="AA250" s="58">
        <v>346.86657712318254</v>
      </c>
      <c r="AB250" s="58">
        <v>339.78490520214154</v>
      </c>
      <c r="AC250" s="58">
        <v>333.0470018233101</v>
      </c>
      <c r="AD250" s="58">
        <v>326.63498393805634</v>
      </c>
      <c r="AE250" s="58">
        <v>320.53190180774811</v>
      </c>
      <c r="AF250" s="58">
        <v>314.72169028778654</v>
      </c>
      <c r="AG250" s="58">
        <v>309.18912265446482</v>
      </c>
    </row>
    <row r="251" spans="1:33" x14ac:dyDescent="0.3">
      <c r="A251" s="30"/>
      <c r="B251" t="s">
        <v>309</v>
      </c>
      <c r="C251" s="58">
        <v>1227.9881815395636</v>
      </c>
      <c r="D251" s="58">
        <v>1219.1366343879488</v>
      </c>
      <c r="E251" s="60">
        <v>1225.2814599327164</v>
      </c>
      <c r="F251" s="58">
        <v>1222.4138129238506</v>
      </c>
      <c r="G251" s="58">
        <v>1222.757668794269</v>
      </c>
      <c r="H251" s="58">
        <v>1219.6028911983058</v>
      </c>
      <c r="I251" s="58">
        <v>1216.3624604526472</v>
      </c>
      <c r="J251" s="58">
        <v>1212.4940429830808</v>
      </c>
      <c r="K251" s="58">
        <v>1208.0800271197099</v>
      </c>
      <c r="L251" s="58">
        <v>1203.0005205585721</v>
      </c>
      <c r="M251" s="58">
        <v>1197.0047186734255</v>
      </c>
      <c r="N251" s="58">
        <v>1189.1383376991332</v>
      </c>
      <c r="O251" s="58">
        <v>1179.5592149004392</v>
      </c>
      <c r="P251" s="58">
        <v>1168.1270672842195</v>
      </c>
      <c r="Q251" s="58">
        <v>1154.7795644440457</v>
      </c>
      <c r="R251" s="58">
        <v>1139.3544840448621</v>
      </c>
      <c r="S251" s="58">
        <v>1121.3546352034828</v>
      </c>
      <c r="T251" s="58">
        <v>1100.3570428454682</v>
      </c>
      <c r="U251" s="58">
        <v>1075.8010758341804</v>
      </c>
      <c r="V251" s="58">
        <v>1046.8991507647795</v>
      </c>
      <c r="W251" s="58">
        <v>1012.477903557916</v>
      </c>
      <c r="X251" s="58">
        <v>971.60386426763205</v>
      </c>
      <c r="Y251" s="58">
        <v>946.28261440908864</v>
      </c>
      <c r="Z251" s="58">
        <v>930.27344710261013</v>
      </c>
      <c r="AA251" s="58">
        <v>919.84059526209933</v>
      </c>
      <c r="AB251" s="58">
        <v>912.74777903799247</v>
      </c>
      <c r="AC251" s="58">
        <v>907.65632974801758</v>
      </c>
      <c r="AD251" s="58">
        <v>903.7648995861199</v>
      </c>
      <c r="AE251" s="58">
        <v>900.59378750362737</v>
      </c>
      <c r="AF251" s="58">
        <v>897.85583408033858</v>
      </c>
      <c r="AG251" s="58">
        <v>895.37913763888707</v>
      </c>
    </row>
    <row r="252" spans="1:33" x14ac:dyDescent="0.3">
      <c r="A252" s="30"/>
      <c r="B252" t="s">
        <v>310</v>
      </c>
      <c r="C252" s="58">
        <v>847.39982198521363</v>
      </c>
      <c r="D252" s="58">
        <v>841.13898028664596</v>
      </c>
      <c r="E252" s="60">
        <v>747.14697391968252</v>
      </c>
      <c r="F252" s="58">
        <v>501.90973576001409</v>
      </c>
      <c r="G252" s="58">
        <v>504.93353274733215</v>
      </c>
      <c r="H252" s="58">
        <v>499.01519316433632</v>
      </c>
      <c r="I252" s="58">
        <v>494.71586251080691</v>
      </c>
      <c r="J252" s="58">
        <v>429.22975958926315</v>
      </c>
      <c r="K252" s="58">
        <v>311.66818456519701</v>
      </c>
      <c r="L252" s="58">
        <v>264.67530845604904</v>
      </c>
      <c r="M252" s="58">
        <v>234.54095152484155</v>
      </c>
      <c r="N252" s="58">
        <v>205.32196029213353</v>
      </c>
      <c r="O252" s="58">
        <v>179.35450585892119</v>
      </c>
      <c r="P252" s="58">
        <v>157.79959113199038</v>
      </c>
      <c r="Q252" s="58">
        <v>140.98827500047605</v>
      </c>
      <c r="R252" s="58">
        <v>128.00553747170932</v>
      </c>
      <c r="S252" s="58">
        <v>117.33939245046463</v>
      </c>
      <c r="T252" s="58">
        <v>108.13880133272546</v>
      </c>
      <c r="U252" s="58">
        <v>99.984632438566905</v>
      </c>
      <c r="V252" s="58">
        <v>92.682366316934861</v>
      </c>
      <c r="W252" s="58">
        <v>86.10329858303362</v>
      </c>
      <c r="X252" s="58">
        <v>80.142546806550016</v>
      </c>
      <c r="Y252" s="58">
        <v>74.742127016698134</v>
      </c>
      <c r="Z252" s="58">
        <v>69.880707499661256</v>
      </c>
      <c r="AA252" s="58">
        <v>65.515409024040764</v>
      </c>
      <c r="AB252" s="58">
        <v>61.693969196355191</v>
      </c>
      <c r="AC252" s="58">
        <v>58.403815663892651</v>
      </c>
      <c r="AD252" s="58">
        <v>55.420548516841507</v>
      </c>
      <c r="AE252" s="58">
        <v>52.657557956602304</v>
      </c>
      <c r="AF252" s="58">
        <v>50.079840616752726</v>
      </c>
      <c r="AG252" s="58">
        <v>47.663360845298861</v>
      </c>
    </row>
    <row r="253" spans="1:33" x14ac:dyDescent="0.3">
      <c r="A253" s="30" t="s">
        <v>322</v>
      </c>
      <c r="B253" t="s">
        <v>302</v>
      </c>
      <c r="C253" s="58">
        <v>180.7802340215309</v>
      </c>
      <c r="D253" s="58">
        <v>177.49447513775868</v>
      </c>
      <c r="E253" s="60">
        <v>170.94432335025533</v>
      </c>
      <c r="F253" s="58">
        <v>159.34938933622084</v>
      </c>
      <c r="G253" s="58">
        <v>148.50522275607929</v>
      </c>
      <c r="H253" s="58">
        <v>152.07049058602061</v>
      </c>
      <c r="I253" s="58">
        <v>149.73338025174721</v>
      </c>
      <c r="J253" s="58">
        <v>138.99271596701578</v>
      </c>
      <c r="K253" s="58">
        <v>117.57507906747955</v>
      </c>
      <c r="L253" s="58">
        <v>109.18182553121929</v>
      </c>
      <c r="M253" s="58">
        <v>127.21283749462994</v>
      </c>
      <c r="N253" s="58">
        <v>132.69362032007206</v>
      </c>
      <c r="O253" s="58">
        <v>130.89040428517654</v>
      </c>
      <c r="P253" s="58">
        <v>130.81216740580297</v>
      </c>
      <c r="Q253" s="58">
        <v>120.74048757723214</v>
      </c>
      <c r="R253" s="58">
        <v>115.27011819868098</v>
      </c>
      <c r="S253" s="58">
        <v>106.64689597498857</v>
      </c>
      <c r="T253" s="58">
        <v>104.02333880161028</v>
      </c>
      <c r="U253" s="58">
        <v>91.33723584085574</v>
      </c>
      <c r="V253" s="58">
        <v>81.779617217671785</v>
      </c>
      <c r="W253" s="58">
        <v>67.433540750118226</v>
      </c>
      <c r="X253" s="58">
        <v>45.079962986270537</v>
      </c>
      <c r="Y253" s="58">
        <v>34.314934906084055</v>
      </c>
      <c r="Z253" s="58">
        <v>39.76038241409222</v>
      </c>
      <c r="AA253" s="58">
        <v>40.750049991059271</v>
      </c>
      <c r="AB253" s="58">
        <v>35.541660562732133</v>
      </c>
      <c r="AC253" s="58">
        <v>33.548769450448518</v>
      </c>
      <c r="AD253" s="58">
        <v>28.596506966588972</v>
      </c>
      <c r="AE253" s="58">
        <v>48.395741258921042</v>
      </c>
      <c r="AF253" s="58">
        <v>28.924273396132286</v>
      </c>
      <c r="AG253" s="58">
        <v>33.006910391881405</v>
      </c>
    </row>
    <row r="254" spans="1:33" x14ac:dyDescent="0.3">
      <c r="A254" s="30"/>
      <c r="B254" t="s">
        <v>306</v>
      </c>
      <c r="C254" s="58">
        <v>268.09073801196331</v>
      </c>
      <c r="D254" s="58">
        <v>264.92537724204249</v>
      </c>
      <c r="E254" s="60">
        <v>263.88939673879753</v>
      </c>
      <c r="F254" s="58">
        <v>261.2166452117097</v>
      </c>
      <c r="G254" s="58">
        <v>252.60153527222124</v>
      </c>
      <c r="H254" s="58">
        <v>243.36233777463201</v>
      </c>
      <c r="I254" s="58">
        <v>207.88741972196743</v>
      </c>
      <c r="J254" s="58">
        <v>188.84427262484337</v>
      </c>
      <c r="K254" s="58">
        <v>144.31299790647151</v>
      </c>
      <c r="L254" s="58">
        <v>141.88583347564395</v>
      </c>
      <c r="M254" s="58">
        <v>166.00326788921274</v>
      </c>
      <c r="N254" s="58">
        <v>168.09711047865829</v>
      </c>
      <c r="O254" s="58">
        <v>174.71360647954427</v>
      </c>
      <c r="P254" s="58">
        <v>201.10656189467005</v>
      </c>
      <c r="Q254" s="58">
        <v>169.87173831837367</v>
      </c>
      <c r="R254" s="58">
        <v>193.1362496539337</v>
      </c>
      <c r="S254" s="58">
        <v>163.17900338588828</v>
      </c>
      <c r="T254" s="58">
        <v>149.86970766752617</v>
      </c>
      <c r="U254" s="58">
        <v>126.86728436632058</v>
      </c>
      <c r="V254" s="58">
        <v>89.465677533291156</v>
      </c>
      <c r="W254" s="58">
        <v>118.20180411800978</v>
      </c>
      <c r="X254" s="58">
        <v>67.637019692409794</v>
      </c>
      <c r="Y254" s="58">
        <v>94.13443365689136</v>
      </c>
      <c r="Z254" s="58">
        <v>66.228212631609537</v>
      </c>
      <c r="AA254" s="58">
        <v>59.665852378722384</v>
      </c>
      <c r="AB254" s="58">
        <v>72.948861467492492</v>
      </c>
      <c r="AC254" s="58">
        <v>91.995346083684666</v>
      </c>
      <c r="AD254" s="58">
        <v>53.813236818915129</v>
      </c>
      <c r="AE254" s="58">
        <v>47.022647193968687</v>
      </c>
      <c r="AF254" s="58">
        <v>64.223227164144333</v>
      </c>
      <c r="AG254" s="58">
        <v>64.150763328224187</v>
      </c>
    </row>
    <row r="255" spans="1:33" x14ac:dyDescent="0.3">
      <c r="A255" s="30"/>
      <c r="B255" t="s">
        <v>307</v>
      </c>
      <c r="C255" s="58">
        <v>106.08478306483272</v>
      </c>
      <c r="D255" s="58">
        <v>105.68863193073021</v>
      </c>
      <c r="E255" s="60">
        <v>104.29628888021996</v>
      </c>
      <c r="F255" s="58">
        <v>103.97101716097222</v>
      </c>
      <c r="G255" s="58">
        <v>100.35279382423083</v>
      </c>
      <c r="H255" s="58">
        <v>96.476176436946133</v>
      </c>
      <c r="I255" s="58">
        <v>91.960143733423138</v>
      </c>
      <c r="J255" s="58">
        <v>86.713060675496777</v>
      </c>
      <c r="K255" s="58">
        <v>80.791980061138531</v>
      </c>
      <c r="L255" s="58">
        <v>74.098973993214571</v>
      </c>
      <c r="M255" s="58">
        <v>66.521945029320293</v>
      </c>
      <c r="N255" s="58">
        <v>57.932575669186853</v>
      </c>
      <c r="O255" s="58">
        <v>48.183981108193549</v>
      </c>
      <c r="P255" s="58">
        <v>37.108022316008544</v>
      </c>
      <c r="Q255" s="58">
        <v>24.512230285301687</v>
      </c>
      <c r="R255" s="58">
        <v>10.176068028407061</v>
      </c>
      <c r="S255" s="58">
        <v>5.1437578734872211</v>
      </c>
      <c r="T255" s="58">
        <v>3.9106703471465369</v>
      </c>
      <c r="U255" s="58">
        <v>3.5167609329130785</v>
      </c>
      <c r="V255" s="58">
        <v>3.3210815747832934</v>
      </c>
      <c r="W255" s="58">
        <v>3.1949648850821659</v>
      </c>
      <c r="X255" s="58">
        <v>3.1050645421861316</v>
      </c>
      <c r="Y255" s="58">
        <v>3.0387974087964209</v>
      </c>
      <c r="Z255" s="58">
        <v>2.9899007561166524</v>
      </c>
      <c r="AA255" s="58">
        <v>2.953064509189836</v>
      </c>
      <c r="AB255" s="58">
        <v>2.9251423954913975</v>
      </c>
      <c r="AC255" s="58">
        <v>2.9071944417469275</v>
      </c>
      <c r="AD255" s="58">
        <v>2.8941111453338348</v>
      </c>
      <c r="AE255" s="58">
        <v>2.8854261951960183</v>
      </c>
      <c r="AF255" s="58">
        <v>2.8777072700311881</v>
      </c>
      <c r="AG255" s="58">
        <v>2.8668292431409879</v>
      </c>
    </row>
    <row r="256" spans="1:33" x14ac:dyDescent="0.3">
      <c r="A256" s="30"/>
      <c r="B256" t="s">
        <v>308</v>
      </c>
      <c r="C256" s="58">
        <v>519.86173863523459</v>
      </c>
      <c r="D256" s="58">
        <v>519.00589167972157</v>
      </c>
      <c r="E256" s="60">
        <v>516.91204198354558</v>
      </c>
      <c r="F256" s="58">
        <v>516.41251775759508</v>
      </c>
      <c r="G256" s="58">
        <v>515.88053246960783</v>
      </c>
      <c r="H256" s="58">
        <v>515.21758166061204</v>
      </c>
      <c r="I256" s="58">
        <v>514.52056981994826</v>
      </c>
      <c r="J256" s="58">
        <v>513.7120250320163</v>
      </c>
      <c r="K256" s="58">
        <v>512.5777535053777</v>
      </c>
      <c r="L256" s="58">
        <v>510.72256100906702</v>
      </c>
      <c r="M256" s="58">
        <v>510.19880907852848</v>
      </c>
      <c r="N256" s="58">
        <v>507.84547093669295</v>
      </c>
      <c r="O256" s="58">
        <v>503.14581033124239</v>
      </c>
      <c r="P256" s="58">
        <v>496.69586958930239</v>
      </c>
      <c r="Q256" s="58">
        <v>488.28479832246552</v>
      </c>
      <c r="R256" s="58">
        <v>477.66034968918564</v>
      </c>
      <c r="S256" s="58">
        <v>464.34726564081996</v>
      </c>
      <c r="T256" s="58">
        <v>451.70175883390965</v>
      </c>
      <c r="U256" s="58">
        <v>439.68889306179824</v>
      </c>
      <c r="V256" s="58">
        <v>428.27556443013077</v>
      </c>
      <c r="W256" s="58">
        <v>417.52475126169338</v>
      </c>
      <c r="X256" s="58">
        <v>407.30778154636573</v>
      </c>
      <c r="Y256" s="58">
        <v>397.59683308272997</v>
      </c>
      <c r="Z256" s="58">
        <v>388.36553698054638</v>
      </c>
      <c r="AA256" s="58">
        <v>379.58890173856696</v>
      </c>
      <c r="AB256" s="58">
        <v>371.24324128858012</v>
      </c>
      <c r="AC256" s="58">
        <v>363.30610679848814</v>
      </c>
      <c r="AD256" s="58">
        <v>355.75622203804437</v>
      </c>
      <c r="AE256" s="58">
        <v>348.57342212113434</v>
      </c>
      <c r="AF256" s="58">
        <v>341.73859544821153</v>
      </c>
      <c r="AG256" s="58">
        <v>335.24866969975517</v>
      </c>
    </row>
    <row r="257" spans="1:33" x14ac:dyDescent="0.3">
      <c r="A257" s="30"/>
      <c r="B257" t="s">
        <v>309</v>
      </c>
      <c r="C257" s="58">
        <v>1226.7356755576527</v>
      </c>
      <c r="D257" s="58">
        <v>1224.7085378640222</v>
      </c>
      <c r="E257" s="60">
        <v>1219.3263611330483</v>
      </c>
      <c r="F257" s="58">
        <v>1218.2638019252383</v>
      </c>
      <c r="G257" s="58">
        <v>1216.9544889957194</v>
      </c>
      <c r="H257" s="58">
        <v>1215.3769299559497</v>
      </c>
      <c r="I257" s="58">
        <v>1214.010358256978</v>
      </c>
      <c r="J257" s="58">
        <v>1212.4374732474264</v>
      </c>
      <c r="K257" s="58">
        <v>1210.4514566642861</v>
      </c>
      <c r="L257" s="58">
        <v>1207.7292303800616</v>
      </c>
      <c r="M257" s="58">
        <v>1206.4166092472285</v>
      </c>
      <c r="N257" s="58">
        <v>1202.1434531862465</v>
      </c>
      <c r="O257" s="58">
        <v>1195.332252867325</v>
      </c>
      <c r="P257" s="58">
        <v>1187.0741846710519</v>
      </c>
      <c r="Q257" s="58">
        <v>1177.3780131905255</v>
      </c>
      <c r="R257" s="58">
        <v>1166.1751261839943</v>
      </c>
      <c r="S257" s="58">
        <v>1153.275029303257</v>
      </c>
      <c r="T257" s="58">
        <v>1138.6810193292074</v>
      </c>
      <c r="U257" s="58">
        <v>1122.2682161732716</v>
      </c>
      <c r="V257" s="58">
        <v>1103.8592175710417</v>
      </c>
      <c r="W257" s="58">
        <v>1083.4550727172063</v>
      </c>
      <c r="X257" s="58">
        <v>1060.4720367825178</v>
      </c>
      <c r="Y257" s="58">
        <v>1034.4489469197053</v>
      </c>
      <c r="Z257" s="58">
        <v>1004.7257760930756</v>
      </c>
      <c r="AA257" s="58">
        <v>969.98748918738886</v>
      </c>
      <c r="AB257" s="58">
        <v>942.97986394756924</v>
      </c>
      <c r="AC257" s="58">
        <v>925.95108440594618</v>
      </c>
      <c r="AD257" s="58">
        <v>914.89754437157592</v>
      </c>
      <c r="AE257" s="58">
        <v>907.42274129444513</v>
      </c>
      <c r="AF257" s="58">
        <v>902.09216041244247</v>
      </c>
      <c r="AG257" s="58">
        <v>898.08747640564559</v>
      </c>
    </row>
    <row r="258" spans="1:33" x14ac:dyDescent="0.3">
      <c r="A258" s="30"/>
      <c r="B258" t="s">
        <v>310</v>
      </c>
      <c r="C258" s="58">
        <v>858.95966072903968</v>
      </c>
      <c r="D258" s="58">
        <v>856.032579064169</v>
      </c>
      <c r="E258" s="60">
        <v>889.0225463807725</v>
      </c>
      <c r="F258" s="58">
        <v>890.78448801189677</v>
      </c>
      <c r="G258" s="58">
        <v>803.27848657834011</v>
      </c>
      <c r="H258" s="58">
        <v>697.5259992049439</v>
      </c>
      <c r="I258" s="58">
        <v>628.66656672661452</v>
      </c>
      <c r="J258" s="58">
        <v>528.87531508419556</v>
      </c>
      <c r="K258" s="58">
        <v>370.93948490285152</v>
      </c>
      <c r="L258" s="58">
        <v>223.41683879977643</v>
      </c>
      <c r="M258" s="58">
        <v>196.73493470405461</v>
      </c>
      <c r="N258" s="58">
        <v>167.38843853026719</v>
      </c>
      <c r="O258" s="58">
        <v>129.30377363227623</v>
      </c>
      <c r="P258" s="58">
        <v>98.477139055927381</v>
      </c>
      <c r="Q258" s="58">
        <v>76.595380717971736</v>
      </c>
      <c r="R258" s="58">
        <v>61.6069851319943</v>
      </c>
      <c r="S258" s="58">
        <v>51.360012728940873</v>
      </c>
      <c r="T258" s="58">
        <v>44.615679205293112</v>
      </c>
      <c r="U258" s="58">
        <v>40.240392377570224</v>
      </c>
      <c r="V258" s="58">
        <v>37.296676350867052</v>
      </c>
      <c r="W258" s="58">
        <v>35.195502653257222</v>
      </c>
      <c r="X258" s="58">
        <v>33.675534759326219</v>
      </c>
      <c r="Y258" s="58">
        <v>32.60423616117685</v>
      </c>
      <c r="Z258" s="58">
        <v>31.907124912687895</v>
      </c>
      <c r="AA258" s="58">
        <v>31.455907941284742</v>
      </c>
      <c r="AB258" s="58">
        <v>31.124640573009593</v>
      </c>
      <c r="AC258" s="58">
        <v>30.872352780671925</v>
      </c>
      <c r="AD258" s="58">
        <v>30.632734094917858</v>
      </c>
      <c r="AE258" s="58">
        <v>30.363544903700905</v>
      </c>
      <c r="AF258" s="58">
        <v>30.055916383422748</v>
      </c>
      <c r="AG258" s="58">
        <v>29.701432247215479</v>
      </c>
    </row>
    <row r="259" spans="1:33" x14ac:dyDescent="0.3">
      <c r="A259" s="30" t="s">
        <v>323</v>
      </c>
      <c r="B259" t="s">
        <v>302</v>
      </c>
      <c r="C259" s="58">
        <v>175.51127892983811</v>
      </c>
      <c r="D259" s="58">
        <v>166.32657847464395</v>
      </c>
      <c r="E259" s="60">
        <v>154.87658687987849</v>
      </c>
      <c r="F259" s="58">
        <v>148.38548068068769</v>
      </c>
      <c r="G259" s="58">
        <v>143.74017291686022</v>
      </c>
      <c r="H259" s="58">
        <v>148.63100289532721</v>
      </c>
      <c r="I259" s="58">
        <v>145.99538916667933</v>
      </c>
      <c r="J259" s="58">
        <v>135.27686197834637</v>
      </c>
      <c r="K259" s="58">
        <v>121.08704630469288</v>
      </c>
      <c r="L259" s="58">
        <v>114.0881864881774</v>
      </c>
      <c r="M259" s="58">
        <v>121.1215225273358</v>
      </c>
      <c r="N259" s="58">
        <v>118.5377501789506</v>
      </c>
      <c r="O259" s="58">
        <v>111.81919731628466</v>
      </c>
      <c r="P259" s="58">
        <v>111.05985571259929</v>
      </c>
      <c r="Q259" s="58">
        <v>94.591794657249665</v>
      </c>
      <c r="R259" s="58">
        <v>87.392314368203017</v>
      </c>
      <c r="S259" s="58">
        <v>73.255997250783167</v>
      </c>
      <c r="T259" s="58">
        <v>76.579481696660793</v>
      </c>
      <c r="U259" s="58">
        <v>62.39219994769779</v>
      </c>
      <c r="V259" s="58">
        <v>60.023715919427602</v>
      </c>
      <c r="W259" s="58">
        <v>51.313139561576904</v>
      </c>
      <c r="X259" s="58">
        <v>33.854028667944483</v>
      </c>
      <c r="Y259" s="58">
        <v>22.405438305498063</v>
      </c>
      <c r="Z259" s="58">
        <v>29.56574707351853</v>
      </c>
      <c r="AA259" s="58">
        <v>31.718601590438201</v>
      </c>
      <c r="AB259" s="58">
        <v>27.63608722673607</v>
      </c>
      <c r="AC259" s="58">
        <v>26.389991055623554</v>
      </c>
      <c r="AD259" s="58">
        <v>21.568579016542365</v>
      </c>
      <c r="AE259" s="58">
        <v>41.499432411975754</v>
      </c>
      <c r="AF259" s="58">
        <v>21.332688707202138</v>
      </c>
      <c r="AG259" s="58">
        <v>25.7964399737706</v>
      </c>
    </row>
    <row r="260" spans="1:33" x14ac:dyDescent="0.3">
      <c r="B260" t="s">
        <v>306</v>
      </c>
      <c r="C260" s="58">
        <v>255.85499689076295</v>
      </c>
      <c r="D260" s="58">
        <v>251.02430736544349</v>
      </c>
      <c r="E260" s="60">
        <v>247.75097106112636</v>
      </c>
      <c r="F260" s="58">
        <v>244.48084063016574</v>
      </c>
      <c r="G260" s="58">
        <v>241.76522549644019</v>
      </c>
      <c r="H260" s="58">
        <v>229.12815817848605</v>
      </c>
      <c r="I260" s="58">
        <v>218.17864798192772</v>
      </c>
      <c r="J260" s="58">
        <v>210.18827659748126</v>
      </c>
      <c r="K260" s="58">
        <v>185.83532314508298</v>
      </c>
      <c r="L260" s="58">
        <v>179.12175344369248</v>
      </c>
      <c r="M260" s="58">
        <v>191.50520774816482</v>
      </c>
      <c r="N260" s="58">
        <v>178.98379031695868</v>
      </c>
      <c r="O260" s="58">
        <v>176.02102944408708</v>
      </c>
      <c r="P260" s="58">
        <v>193.54406468096178</v>
      </c>
      <c r="Q260" s="58">
        <v>159.16364496502374</v>
      </c>
      <c r="R260" s="58">
        <v>180.40495010465722</v>
      </c>
      <c r="S260" s="58">
        <v>148.48865893259929</v>
      </c>
      <c r="T260" s="58">
        <v>134.05744459112114</v>
      </c>
      <c r="U260" s="58">
        <v>110.6825278159581</v>
      </c>
      <c r="V260" s="58">
        <v>82.541898368823809</v>
      </c>
      <c r="W260" s="58">
        <v>112.86470464094369</v>
      </c>
      <c r="X260" s="58">
        <v>65.657341133826606</v>
      </c>
      <c r="Y260" s="58">
        <v>91.637829799486582</v>
      </c>
      <c r="Z260" s="58">
        <v>65.93112699947919</v>
      </c>
      <c r="AA260" s="58">
        <v>59.408885807446545</v>
      </c>
      <c r="AB260" s="58">
        <v>71.622480504041434</v>
      </c>
      <c r="AC260" s="58">
        <v>89.401860107330279</v>
      </c>
      <c r="AD260" s="58">
        <v>52.509553124039748</v>
      </c>
      <c r="AE260" s="58">
        <v>45.536300649977726</v>
      </c>
      <c r="AF260" s="58">
        <v>61.648225503878358</v>
      </c>
      <c r="AG260" s="58">
        <v>61.044879759126225</v>
      </c>
    </row>
    <row r="261" spans="1:33" x14ac:dyDescent="0.3">
      <c r="B261" t="s">
        <v>307</v>
      </c>
      <c r="C261" s="58">
        <v>97.618663823810664</v>
      </c>
      <c r="D261" s="58">
        <v>95.373109913371067</v>
      </c>
      <c r="E261" s="60">
        <v>93.394716488763322</v>
      </c>
      <c r="F261" s="58">
        <v>92.847448566211639</v>
      </c>
      <c r="G261" s="58">
        <v>93.798255189440454</v>
      </c>
      <c r="H261" s="58">
        <v>91.583400821393539</v>
      </c>
      <c r="I261" s="58">
        <v>88.552971727736079</v>
      </c>
      <c r="J261" s="58">
        <v>84.808954468464009</v>
      </c>
      <c r="K261" s="58">
        <v>80.228115772084607</v>
      </c>
      <c r="L261" s="58">
        <v>74.756204945142372</v>
      </c>
      <c r="M261" s="58">
        <v>68.610820036187505</v>
      </c>
      <c r="N261" s="58">
        <v>61.726364352458972</v>
      </c>
      <c r="O261" s="58">
        <v>53.953766438182527</v>
      </c>
      <c r="P261" s="58">
        <v>45.165123948340238</v>
      </c>
      <c r="Q261" s="58">
        <v>35.214203406839459</v>
      </c>
      <c r="R261" s="58">
        <v>23.933753475013226</v>
      </c>
      <c r="S261" s="58">
        <v>14.192221644275115</v>
      </c>
      <c r="T261" s="58">
        <v>7.7999274913720891</v>
      </c>
      <c r="U261" s="58">
        <v>5.6570827110793971</v>
      </c>
      <c r="V261" s="58">
        <v>4.723006948391606</v>
      </c>
      <c r="W261" s="58">
        <v>4.2337524209106387</v>
      </c>
      <c r="X261" s="58">
        <v>3.9324241111348819</v>
      </c>
      <c r="Y261" s="58">
        <v>3.7146537306951672</v>
      </c>
      <c r="Z261" s="58">
        <v>3.545845887128757</v>
      </c>
      <c r="AA261" s="58">
        <v>3.4111056875652901</v>
      </c>
      <c r="AB261" s="58">
        <v>3.3036401778629343</v>
      </c>
      <c r="AC261" s="58">
        <v>3.2191843338835171</v>
      </c>
      <c r="AD261" s="58">
        <v>3.1461857645266607</v>
      </c>
      <c r="AE261" s="58">
        <v>3.0816523796857038</v>
      </c>
      <c r="AF261" s="58">
        <v>3.0233590339153595</v>
      </c>
      <c r="AG261" s="58">
        <v>2.9693130943093413</v>
      </c>
    </row>
    <row r="262" spans="1:33" x14ac:dyDescent="0.3">
      <c r="B262" t="s">
        <v>308</v>
      </c>
      <c r="C262" s="58">
        <v>507.65913875421984</v>
      </c>
      <c r="D262" s="58">
        <v>508.91054224190566</v>
      </c>
      <c r="E262" s="60">
        <v>503.31872519977105</v>
      </c>
      <c r="F262" s="58">
        <v>502.39304413528095</v>
      </c>
      <c r="G262" s="58">
        <v>503.63879210949841</v>
      </c>
      <c r="H262" s="58">
        <v>502.51449847149439</v>
      </c>
      <c r="I262" s="58">
        <v>501.28251641981547</v>
      </c>
      <c r="J262" s="58">
        <v>499.67310541108753</v>
      </c>
      <c r="K262" s="58">
        <v>497.52517776739603</v>
      </c>
      <c r="L262" s="58">
        <v>494.53884210281984</v>
      </c>
      <c r="M262" s="58">
        <v>491.19625791365326</v>
      </c>
      <c r="N262" s="58">
        <v>485.90490183202093</v>
      </c>
      <c r="O262" s="58">
        <v>478.3625757624996</v>
      </c>
      <c r="P262" s="58">
        <v>468.49822506871715</v>
      </c>
      <c r="Q262" s="58">
        <v>457.46950077204843</v>
      </c>
      <c r="R262" s="58">
        <v>446.09077420764601</v>
      </c>
      <c r="S262" s="58">
        <v>434.17804330866369</v>
      </c>
      <c r="T262" s="58">
        <v>422.86037379466114</v>
      </c>
      <c r="U262" s="58">
        <v>412.10670052986717</v>
      </c>
      <c r="V262" s="58">
        <v>401.88758361635172</v>
      </c>
      <c r="W262" s="58">
        <v>392.20742894420613</v>
      </c>
      <c r="X262" s="58">
        <v>383.01686065862162</v>
      </c>
      <c r="Y262" s="58">
        <v>374.27949908610128</v>
      </c>
      <c r="Z262" s="58">
        <v>365.97174344885201</v>
      </c>
      <c r="AA262" s="58">
        <v>358.07122511886951</v>
      </c>
      <c r="AB262" s="58">
        <v>350.55674328276621</v>
      </c>
      <c r="AC262" s="58">
        <v>343.40820396577669</v>
      </c>
      <c r="AD262" s="58">
        <v>336.60656223954243</v>
      </c>
      <c r="AE262" s="58">
        <v>330.13376744744284</v>
      </c>
      <c r="AF262" s="58">
        <v>323.97271128991599</v>
      </c>
      <c r="AG262" s="58">
        <v>318.11232890590094</v>
      </c>
    </row>
    <row r="263" spans="1:33" x14ac:dyDescent="0.3">
      <c r="B263" t="s">
        <v>309</v>
      </c>
      <c r="C263" s="58">
        <v>1227.6156948156504</v>
      </c>
      <c r="D263" s="58">
        <v>1222.3139890417256</v>
      </c>
      <c r="E263" s="60">
        <v>1223.2423387329211</v>
      </c>
      <c r="F263" s="58">
        <v>1220.9927826955818</v>
      </c>
      <c r="G263" s="58">
        <v>1220.7705670934363</v>
      </c>
      <c r="H263" s="58">
        <v>1218.1558543902379</v>
      </c>
      <c r="I263" s="58">
        <v>1215.55706299198</v>
      </c>
      <c r="J263" s="58">
        <v>1212.4746725996295</v>
      </c>
      <c r="K263" s="58">
        <v>1208.8920425741699</v>
      </c>
      <c r="L263" s="58">
        <v>1204.6197065316439</v>
      </c>
      <c r="M263" s="58">
        <v>1200.2275007371363</v>
      </c>
      <c r="N263" s="58">
        <v>1193.5914975185872</v>
      </c>
      <c r="O263" s="58">
        <v>1184.960155705191</v>
      </c>
      <c r="P263" s="58">
        <v>1174.6148637151798</v>
      </c>
      <c r="Q263" s="58">
        <v>1162.5176352085484</v>
      </c>
      <c r="R263" s="58">
        <v>1148.5383014453528</v>
      </c>
      <c r="S263" s="58">
        <v>1132.2846893477231</v>
      </c>
      <c r="T263" s="58">
        <v>1113.4797861512234</v>
      </c>
      <c r="U263" s="58">
        <v>1091.7121688566156</v>
      </c>
      <c r="V263" s="58">
        <v>1066.4031898535829</v>
      </c>
      <c r="W263" s="58">
        <v>1036.7816229760124</v>
      </c>
      <c r="X263" s="58">
        <v>1002.0337497587479</v>
      </c>
      <c r="Y263" s="58">
        <v>976.472178642789</v>
      </c>
      <c r="Z263" s="58">
        <v>955.7671169015166</v>
      </c>
      <c r="AA263" s="58">
        <v>937.01169484362947</v>
      </c>
      <c r="AB263" s="58">
        <v>923.09972907727149</v>
      </c>
      <c r="AC263" s="58">
        <v>913.920746733025</v>
      </c>
      <c r="AD263" s="58">
        <v>907.57689544974528</v>
      </c>
      <c r="AE263" s="58">
        <v>902.93213064716269</v>
      </c>
      <c r="AF263" s="58">
        <v>899.30642006113305</v>
      </c>
      <c r="AG263" s="58">
        <v>896.30651620661661</v>
      </c>
    </row>
    <row r="264" spans="1:33" x14ac:dyDescent="0.3">
      <c r="B264" t="s">
        <v>310</v>
      </c>
      <c r="C264" s="58">
        <v>849.62286789748794</v>
      </c>
      <c r="D264" s="58">
        <v>842.60469953141808</v>
      </c>
      <c r="E264" s="60">
        <v>766.97939320492878</v>
      </c>
      <c r="F264" s="58">
        <v>556.26953147622692</v>
      </c>
      <c r="G264" s="58">
        <v>546.63840211543106</v>
      </c>
      <c r="H264" s="58">
        <v>526.76450525348582</v>
      </c>
      <c r="I264" s="58">
        <v>513.4404849632765</v>
      </c>
      <c r="J264" s="58">
        <v>443.15895403906018</v>
      </c>
      <c r="K264" s="58">
        <v>319.95356632251469</v>
      </c>
      <c r="L264" s="58">
        <v>258.90789370595019</v>
      </c>
      <c r="M264" s="58">
        <v>229.25614622616652</v>
      </c>
      <c r="N264" s="58">
        <v>200.01933140756162</v>
      </c>
      <c r="O264" s="58">
        <v>172.35804346702744</v>
      </c>
      <c r="P264" s="58">
        <v>149.50705900547456</v>
      </c>
      <c r="Q264" s="58">
        <v>131.98695887361842</v>
      </c>
      <c r="R264" s="58">
        <v>118.72385559306349</v>
      </c>
      <c r="S264" s="58">
        <v>108.11630562784329</v>
      </c>
      <c r="T264" s="58">
        <v>99.259068405588522</v>
      </c>
      <c r="U264" s="58">
        <v>91.633139660674843</v>
      </c>
      <c r="V264" s="58">
        <v>84.940143982565317</v>
      </c>
      <c r="W264" s="58">
        <v>78.987029473043066</v>
      </c>
      <c r="X264" s="58">
        <v>73.647043388540013</v>
      </c>
      <c r="Y264" s="58">
        <v>68.851780251952306</v>
      </c>
      <c r="Z264" s="58">
        <v>64.572478615972855</v>
      </c>
      <c r="AA264" s="58">
        <v>60.754319469284809</v>
      </c>
      <c r="AB264" s="58">
        <v>57.420761821682277</v>
      </c>
      <c r="AC264" s="58">
        <v>54.555263682994195</v>
      </c>
      <c r="AD264" s="58">
        <v>51.955524057361075</v>
      </c>
      <c r="AE264" s="58">
        <v>49.541135539789465</v>
      </c>
      <c r="AF264" s="58">
        <v>47.28074804399629</v>
      </c>
      <c r="AG264" s="58">
        <v>45.152509308636034</v>
      </c>
    </row>
    <row r="266" spans="1:33" x14ac:dyDescent="0.3">
      <c r="A266" s="8" t="s">
        <v>324</v>
      </c>
      <c r="B266" s="8"/>
      <c r="C266" s="8"/>
      <c r="D266" s="9"/>
      <c r="E266" s="10"/>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row>
    <row r="267" spans="1:33" x14ac:dyDescent="0.3">
      <c r="B267" t="s">
        <v>302</v>
      </c>
      <c r="C267" s="58">
        <v>3354.95</v>
      </c>
      <c r="D267" s="58">
        <v>3409.6819999999998</v>
      </c>
      <c r="E267" s="60">
        <v>3465.9719999999998</v>
      </c>
      <c r="F267" s="58">
        <v>3576.7039932529124</v>
      </c>
      <c r="G267" s="58">
        <v>3609.7015570335598</v>
      </c>
      <c r="H267" s="58">
        <v>3652.8799755747177</v>
      </c>
      <c r="I267" s="58">
        <v>3690.9191217633161</v>
      </c>
      <c r="J267" s="58">
        <v>3723.9250555159228</v>
      </c>
      <c r="K267" s="58">
        <v>3748.5343234517932</v>
      </c>
      <c r="L267" s="58">
        <v>3779.2448308927878</v>
      </c>
      <c r="M267" s="58">
        <v>3804.2867574106212</v>
      </c>
      <c r="N267" s="58">
        <v>3834.9357764350539</v>
      </c>
      <c r="O267" s="58">
        <v>3855.7994251903583</v>
      </c>
      <c r="P267" s="58">
        <v>3872.9306857348156</v>
      </c>
      <c r="Q267" s="58">
        <v>3897.5574660628704</v>
      </c>
      <c r="R267" s="58">
        <v>3918.5512250321394</v>
      </c>
      <c r="S267" s="58">
        <v>3939.1789252273215</v>
      </c>
      <c r="T267" s="58">
        <v>3957.5531852963113</v>
      </c>
      <c r="U267" s="58">
        <v>3972.9624194440562</v>
      </c>
      <c r="V267" s="58">
        <v>4000.4166517241802</v>
      </c>
      <c r="W267" s="58">
        <v>4024.1802142705819</v>
      </c>
      <c r="X267" s="58">
        <v>4049.3110175411625</v>
      </c>
      <c r="Y267" s="58">
        <v>4066.7948728199644</v>
      </c>
      <c r="Z267" s="58">
        <v>4079.8735068362835</v>
      </c>
      <c r="AA267" s="58">
        <v>4074.937623775209</v>
      </c>
      <c r="AB267" s="58">
        <v>4082.1174035216673</v>
      </c>
      <c r="AC267" s="58">
        <v>4100.0093648609936</v>
      </c>
      <c r="AD267" s="58">
        <v>4126.0284641073749</v>
      </c>
      <c r="AE267" s="58">
        <v>4167.9840735357202</v>
      </c>
      <c r="AF267" s="58">
        <v>4179.4463871627431</v>
      </c>
      <c r="AG267" s="58">
        <v>4189.56042675559</v>
      </c>
    </row>
    <row r="268" spans="1:33" x14ac:dyDescent="0.3">
      <c r="B268" t="s">
        <v>306</v>
      </c>
      <c r="C268" s="58">
        <v>681.94499999999994</v>
      </c>
      <c r="D268" s="58">
        <v>716.024</v>
      </c>
      <c r="E268" s="60">
        <v>745.976</v>
      </c>
      <c r="F268" s="58">
        <v>784.95017523466322</v>
      </c>
      <c r="G268" s="58">
        <v>810.81844108139728</v>
      </c>
      <c r="H268" s="58">
        <v>832.63205556140724</v>
      </c>
      <c r="I268" s="58">
        <v>850.46927300462153</v>
      </c>
      <c r="J268" s="58">
        <v>865.37827781303724</v>
      </c>
      <c r="K268" s="58">
        <v>877.72569861316731</v>
      </c>
      <c r="L268" s="58">
        <v>891.42894812374777</v>
      </c>
      <c r="M268" s="58">
        <v>902.78172448817838</v>
      </c>
      <c r="N268" s="58">
        <v>914.0464054677152</v>
      </c>
      <c r="O268" s="58">
        <v>923.23708817524334</v>
      </c>
      <c r="P268" s="58">
        <v>930.58108452397187</v>
      </c>
      <c r="Q268" s="58">
        <v>937.9350832884387</v>
      </c>
      <c r="R268" s="58">
        <v>944.80250274154571</v>
      </c>
      <c r="S268" s="58">
        <v>951.31843531796915</v>
      </c>
      <c r="T268" s="58">
        <v>957.00085592561493</v>
      </c>
      <c r="U268" s="58">
        <v>961.95026303454949</v>
      </c>
      <c r="V268" s="58">
        <v>966.89885295616682</v>
      </c>
      <c r="W268" s="58">
        <v>972.4259888421924</v>
      </c>
      <c r="X268" s="58">
        <v>978.36250736220347</v>
      </c>
      <c r="Y268" s="58">
        <v>983.80362113058675</v>
      </c>
      <c r="Z268" s="58">
        <v>988.44754925892732</v>
      </c>
      <c r="AA268" s="58">
        <v>994.12587192535455</v>
      </c>
      <c r="AB268" s="58">
        <v>999.24718473962446</v>
      </c>
      <c r="AC268" s="58">
        <v>1004.5380606459125</v>
      </c>
      <c r="AD268" s="58">
        <v>1009.7813435705106</v>
      </c>
      <c r="AE268" s="58">
        <v>1014.6417170958296</v>
      </c>
      <c r="AF268" s="58">
        <v>1019.5446205125783</v>
      </c>
      <c r="AG268" s="58">
        <v>1023.9154478278174</v>
      </c>
    </row>
    <row r="269" spans="1:33" x14ac:dyDescent="0.3">
      <c r="B269" t="s">
        <v>307</v>
      </c>
      <c r="C269" s="58">
        <v>187.398</v>
      </c>
      <c r="D269" s="58">
        <v>193.88400000000001</v>
      </c>
      <c r="E269" s="60">
        <v>199.21899999999999</v>
      </c>
      <c r="F269" s="58">
        <v>196.87744567481511</v>
      </c>
      <c r="G269" s="58">
        <v>198.63281661367432</v>
      </c>
      <c r="H269" s="58">
        <v>200.20038657420474</v>
      </c>
      <c r="I269" s="58">
        <v>201.46733779677567</v>
      </c>
      <c r="J269" s="58">
        <v>202.53026847748666</v>
      </c>
      <c r="K269" s="58">
        <v>203.39000071326882</v>
      </c>
      <c r="L269" s="58">
        <v>204.45770560894877</v>
      </c>
      <c r="M269" s="58">
        <v>205.10583079342189</v>
      </c>
      <c r="N269" s="58">
        <v>205.82627439263595</v>
      </c>
      <c r="O269" s="58">
        <v>206.38081908432528</v>
      </c>
      <c r="P269" s="58">
        <v>206.5924304515618</v>
      </c>
      <c r="Q269" s="58">
        <v>207.22283692010475</v>
      </c>
      <c r="R269" s="58">
        <v>207.86548385721139</v>
      </c>
      <c r="S269" s="58">
        <v>208.55719206858822</v>
      </c>
      <c r="T269" s="58">
        <v>209.24532020658717</v>
      </c>
      <c r="U269" s="58">
        <v>209.88107004455316</v>
      </c>
      <c r="V269" s="58">
        <v>210.40561709813616</v>
      </c>
      <c r="W269" s="58">
        <v>210.86490252082046</v>
      </c>
      <c r="X269" s="58">
        <v>211.32773233547272</v>
      </c>
      <c r="Y269" s="58">
        <v>211.87027065572806</v>
      </c>
      <c r="Z269" s="58">
        <v>212.44756747084648</v>
      </c>
      <c r="AA269" s="58">
        <v>213.74648310422188</v>
      </c>
      <c r="AB269" s="58">
        <v>214.9969149136594</v>
      </c>
      <c r="AC269" s="58">
        <v>216.27401538907677</v>
      </c>
      <c r="AD269" s="58">
        <v>217.53159249507897</v>
      </c>
      <c r="AE269" s="58">
        <v>218.80389999377053</v>
      </c>
      <c r="AF269" s="58">
        <v>219.97090642429936</v>
      </c>
      <c r="AG269" s="58">
        <v>221.10875608586585</v>
      </c>
    </row>
    <row r="270" spans="1:33" x14ac:dyDescent="0.3">
      <c r="B270" t="s">
        <v>308</v>
      </c>
      <c r="C270" s="58">
        <v>82.36699999999999</v>
      </c>
      <c r="D270" s="58">
        <v>85.135999999999996</v>
      </c>
      <c r="E270" s="60">
        <v>88.187000000000012</v>
      </c>
      <c r="F270" s="58">
        <v>89.581520536334295</v>
      </c>
      <c r="G270" s="58">
        <v>91.026662235459852</v>
      </c>
      <c r="H270" s="58">
        <v>92.360318989945142</v>
      </c>
      <c r="I270" s="58">
        <v>93.379620391695568</v>
      </c>
      <c r="J270" s="58">
        <v>94.324390684905481</v>
      </c>
      <c r="K270" s="58">
        <v>95.320630869224402</v>
      </c>
      <c r="L270" s="58">
        <v>96.28426661122424</v>
      </c>
      <c r="M270" s="58">
        <v>97.232627814107545</v>
      </c>
      <c r="N270" s="58">
        <v>98.315323572825477</v>
      </c>
      <c r="O270" s="58">
        <v>99.397055542140535</v>
      </c>
      <c r="P270" s="58">
        <v>100.36001004346409</v>
      </c>
      <c r="Q270" s="58">
        <v>100.92346405391214</v>
      </c>
      <c r="R270" s="58">
        <v>101.46714920457052</v>
      </c>
      <c r="S270" s="58">
        <v>101.95748825414489</v>
      </c>
      <c r="T270" s="58">
        <v>102.4545861743776</v>
      </c>
      <c r="U270" s="58">
        <v>102.998351816694</v>
      </c>
      <c r="V270" s="58">
        <v>103.49443294451802</v>
      </c>
      <c r="W270" s="58">
        <v>103.97991543218279</v>
      </c>
      <c r="X270" s="58">
        <v>104.46090424750761</v>
      </c>
      <c r="Y270" s="58">
        <v>104.88836894551011</v>
      </c>
      <c r="Z270" s="58">
        <v>105.28446785658866</v>
      </c>
      <c r="AA270" s="58">
        <v>105.81987967318294</v>
      </c>
      <c r="AB270" s="58">
        <v>106.39835352979273</v>
      </c>
      <c r="AC270" s="58">
        <v>106.93477903044337</v>
      </c>
      <c r="AD270" s="58">
        <v>107.45338751998327</v>
      </c>
      <c r="AE270" s="58">
        <v>108.02029759406133</v>
      </c>
      <c r="AF270" s="58">
        <v>108.5683392833967</v>
      </c>
      <c r="AG270" s="58">
        <v>109.11378076866929</v>
      </c>
    </row>
    <row r="271" spans="1:33" x14ac:dyDescent="0.3">
      <c r="B271" t="s">
        <v>325</v>
      </c>
      <c r="C271" s="58">
        <v>73.953000000000003</v>
      </c>
      <c r="D271" s="58">
        <v>75.781999999999996</v>
      </c>
      <c r="E271" s="60">
        <v>78.22399999999999</v>
      </c>
      <c r="F271" s="58">
        <v>80.020063647740145</v>
      </c>
      <c r="G271" s="58">
        <v>81.732935093465727</v>
      </c>
      <c r="H271" s="58">
        <v>83.243340322888173</v>
      </c>
      <c r="I271" s="58">
        <v>84.37790234392908</v>
      </c>
      <c r="J271" s="58">
        <v>85.369071445494512</v>
      </c>
      <c r="K271" s="58">
        <v>86.346893695500995</v>
      </c>
      <c r="L271" s="58">
        <v>87.246192321997924</v>
      </c>
      <c r="M271" s="58">
        <v>88.092857904771179</v>
      </c>
      <c r="N271" s="58">
        <v>89.034232370391109</v>
      </c>
      <c r="O271" s="58">
        <v>89.95173363203152</v>
      </c>
      <c r="P271" s="58">
        <v>90.742308375939103</v>
      </c>
      <c r="Q271" s="58">
        <v>91.153339269480128</v>
      </c>
      <c r="R271" s="58">
        <v>91.539864925110209</v>
      </c>
      <c r="S271" s="58">
        <v>91.874295512814427</v>
      </c>
      <c r="T271" s="58">
        <v>92.214387075837024</v>
      </c>
      <c r="U271" s="58">
        <v>92.598005378641759</v>
      </c>
      <c r="V271" s="58">
        <v>92.940956823623992</v>
      </c>
      <c r="W271" s="58">
        <v>93.278122301043965</v>
      </c>
      <c r="X271" s="58">
        <v>93.615593498487954</v>
      </c>
      <c r="Y271" s="58">
        <v>93.909607029644761</v>
      </c>
      <c r="Z271" s="58">
        <v>94.18069874048021</v>
      </c>
      <c r="AA271" s="58">
        <v>94.582673626140746</v>
      </c>
      <c r="AB271" s="58">
        <v>95.028452635386969</v>
      </c>
      <c r="AC271" s="58">
        <v>95.441282359573762</v>
      </c>
      <c r="AD271" s="58">
        <v>95.842986371927907</v>
      </c>
      <c r="AE271" s="58">
        <v>96.292621397836712</v>
      </c>
      <c r="AF271" s="58">
        <v>96.729694786668759</v>
      </c>
      <c r="AG271" s="58">
        <v>97.168571021679028</v>
      </c>
    </row>
    <row r="272" spans="1:33" x14ac:dyDescent="0.3">
      <c r="B272" t="s">
        <v>310</v>
      </c>
      <c r="C272" s="58">
        <v>10.952</v>
      </c>
      <c r="D272" s="58">
        <v>11.099</v>
      </c>
      <c r="E272" s="60">
        <v>11.327</v>
      </c>
      <c r="F272" s="58">
        <v>12.438295151283681</v>
      </c>
      <c r="G272" s="58">
        <v>12.886817206376975</v>
      </c>
      <c r="H272" s="58">
        <v>13.286057743451895</v>
      </c>
      <c r="I272" s="58">
        <v>13.640923281978164</v>
      </c>
      <c r="J272" s="58">
        <v>13.946439559113335</v>
      </c>
      <c r="K272" s="58">
        <v>14.211561179257403</v>
      </c>
      <c r="L272" s="58">
        <v>14.455638979568423</v>
      </c>
      <c r="M272" s="58">
        <v>14.670588941046169</v>
      </c>
      <c r="N272" s="58">
        <v>14.887424393697041</v>
      </c>
      <c r="O272" s="58">
        <v>15.090699160703199</v>
      </c>
      <c r="P272" s="58">
        <v>15.27808661612279</v>
      </c>
      <c r="Q272" s="58">
        <v>15.454445907147369</v>
      </c>
      <c r="R272" s="58">
        <v>15.635839731306609</v>
      </c>
      <c r="S272" s="58">
        <v>15.826126033470979</v>
      </c>
      <c r="T272" s="58">
        <v>16.022475182085088</v>
      </c>
      <c r="U272" s="58">
        <v>16.221508874933754</v>
      </c>
      <c r="V272" s="58">
        <v>16.409941910651028</v>
      </c>
      <c r="W272" s="58">
        <v>16.592564491484527</v>
      </c>
      <c r="X272" s="58">
        <v>16.784593359540374</v>
      </c>
      <c r="Y272" s="58">
        <v>16.992483202800887</v>
      </c>
      <c r="Z272" s="58">
        <v>17.203410959362337</v>
      </c>
      <c r="AA272" s="58">
        <v>17.406499194840915</v>
      </c>
      <c r="AB272" s="58">
        <v>17.605756519341476</v>
      </c>
      <c r="AC272" s="58">
        <v>17.81756471819299</v>
      </c>
      <c r="AD272" s="58">
        <v>18.038272857333578</v>
      </c>
      <c r="AE272" s="58">
        <v>18.260674615474453</v>
      </c>
      <c r="AF272" s="58">
        <v>18.480388276314773</v>
      </c>
      <c r="AG272" s="58">
        <v>18.698183616556797</v>
      </c>
    </row>
    <row r="273" spans="1:34" x14ac:dyDescent="0.3">
      <c r="B273" t="s">
        <v>123</v>
      </c>
      <c r="C273" s="58">
        <v>4391.5650000000005</v>
      </c>
      <c r="D273" s="58">
        <v>4491.6070000000009</v>
      </c>
      <c r="E273" s="60">
        <v>4588.9049999999997</v>
      </c>
      <c r="F273" s="58">
        <v>4740.5714934977486</v>
      </c>
      <c r="G273" s="58">
        <v>4804.7992292639346</v>
      </c>
      <c r="H273" s="58">
        <v>4874.6021347666147</v>
      </c>
      <c r="I273" s="58">
        <v>4934.2541785823159</v>
      </c>
      <c r="J273" s="58">
        <v>4985.4735034959604</v>
      </c>
      <c r="K273" s="58">
        <v>5025.5291085222125</v>
      </c>
      <c r="L273" s="58">
        <v>5073.1175825382743</v>
      </c>
      <c r="M273" s="58">
        <v>5112.1703873521456</v>
      </c>
      <c r="N273" s="58">
        <v>5157.0454366323183</v>
      </c>
      <c r="O273" s="58">
        <v>5189.856820784802</v>
      </c>
      <c r="P273" s="58">
        <v>5216.4846057458763</v>
      </c>
      <c r="Q273" s="58">
        <v>5250.2466355019542</v>
      </c>
      <c r="R273" s="58">
        <v>5279.8620654918841</v>
      </c>
      <c r="S273" s="58">
        <v>5308.7124624143089</v>
      </c>
      <c r="T273" s="58">
        <v>5334.490809860813</v>
      </c>
      <c r="U273" s="58">
        <v>5356.611618593427</v>
      </c>
      <c r="V273" s="58">
        <v>5390.5664534572761</v>
      </c>
      <c r="W273" s="58">
        <v>5421.3217078583057</v>
      </c>
      <c r="X273" s="58">
        <v>5453.8623483443744</v>
      </c>
      <c r="Y273" s="58">
        <v>5478.2592237842346</v>
      </c>
      <c r="Z273" s="58">
        <v>5497.4372011224887</v>
      </c>
      <c r="AA273" s="58">
        <v>5500.6190312989493</v>
      </c>
      <c r="AB273" s="58">
        <v>5515.3940658594729</v>
      </c>
      <c r="AC273" s="58">
        <v>5541.015067004193</v>
      </c>
      <c r="AD273" s="58">
        <v>5574.6760469222081</v>
      </c>
      <c r="AE273" s="58">
        <v>5624.0032842326927</v>
      </c>
      <c r="AF273" s="58">
        <v>5642.7403364460015</v>
      </c>
      <c r="AG273" s="58">
        <v>5659.5651660761787</v>
      </c>
    </row>
    <row r="275" spans="1:34" x14ac:dyDescent="0.3">
      <c r="A275" s="8" t="s">
        <v>326</v>
      </c>
      <c r="B275" s="8"/>
      <c r="C275" s="8"/>
      <c r="D275" s="9"/>
      <c r="E275" s="10"/>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row>
    <row r="276" spans="1:34" x14ac:dyDescent="0.3">
      <c r="B276" t="s">
        <v>302</v>
      </c>
      <c r="C276" s="58">
        <v>193.93170310215081</v>
      </c>
      <c r="D276" s="58">
        <v>212.52747294840691</v>
      </c>
      <c r="E276" s="60">
        <v>212.07483225790156</v>
      </c>
      <c r="F276" s="58">
        <v>253.40685274090185</v>
      </c>
      <c r="G276" s="58">
        <v>210.20481829502413</v>
      </c>
      <c r="H276" s="58">
        <v>218.38276214505387</v>
      </c>
      <c r="I276" s="58">
        <v>217.42871046814892</v>
      </c>
      <c r="J276" s="58">
        <v>216.26898944914311</v>
      </c>
      <c r="K276" s="58">
        <v>212.71881437713105</v>
      </c>
      <c r="L276" s="58">
        <v>217.87618850086491</v>
      </c>
      <c r="M276" s="58">
        <v>215.92656991038675</v>
      </c>
      <c r="N276" s="58">
        <v>220.79492544395069</v>
      </c>
      <c r="O276" s="58">
        <v>216.24298865903285</v>
      </c>
      <c r="P276" s="58">
        <v>214.99339197096819</v>
      </c>
      <c r="Q276" s="58">
        <v>220.63432480968441</v>
      </c>
      <c r="R276" s="58">
        <v>219.64708818230346</v>
      </c>
      <c r="S276" s="58">
        <v>220.52966140364552</v>
      </c>
      <c r="T276" s="58">
        <v>220.20125374760792</v>
      </c>
      <c r="U276" s="58">
        <v>219.3040594385761</v>
      </c>
      <c r="V276" s="58">
        <v>227.72586847525665</v>
      </c>
      <c r="W276" s="58">
        <v>226.85222738733142</v>
      </c>
      <c r="X276" s="58">
        <v>228.97601876250971</v>
      </c>
      <c r="Y276" s="58">
        <v>225.48140361107551</v>
      </c>
      <c r="Z276" s="58">
        <v>223.62773525461165</v>
      </c>
      <c r="AA276" s="58">
        <v>212.94840953014264</v>
      </c>
      <c r="AB276" s="58">
        <v>220.33556308479567</v>
      </c>
      <c r="AC276" s="58">
        <v>227.47936754706808</v>
      </c>
      <c r="AD276" s="58">
        <v>233.55941410349286</v>
      </c>
      <c r="AE276" s="58">
        <v>245.00088735891384</v>
      </c>
      <c r="AF276" s="58">
        <v>227.97518943150448</v>
      </c>
      <c r="AG276" s="58">
        <v>227.73203545518888</v>
      </c>
    </row>
    <row r="277" spans="1:34" x14ac:dyDescent="0.3">
      <c r="B277" t="s">
        <v>306</v>
      </c>
      <c r="C277" s="58">
        <v>46.789493750903006</v>
      </c>
      <c r="D277" s="58">
        <v>55.869951716507188</v>
      </c>
      <c r="E277" s="60">
        <v>51.875961265148646</v>
      </c>
      <c r="F277" s="58">
        <v>62.637193868806101</v>
      </c>
      <c r="G277" s="58">
        <v>51.854785802633131</v>
      </c>
      <c r="H277" s="58">
        <v>49.009703374112902</v>
      </c>
      <c r="I277" s="58">
        <v>46.093196347725367</v>
      </c>
      <c r="J277" s="58">
        <v>44.008510388908689</v>
      </c>
      <c r="K277" s="58">
        <v>42.160147063416744</v>
      </c>
      <c r="L277" s="58">
        <v>43.85761576248705</v>
      </c>
      <c r="M277" s="58">
        <v>42.16239957369806</v>
      </c>
      <c r="N277" s="58">
        <v>42.484013158882348</v>
      </c>
      <c r="O277" s="58">
        <v>40.958821124668781</v>
      </c>
      <c r="P277" s="58">
        <v>39.570965589419231</v>
      </c>
      <c r="Q277" s="58">
        <v>39.841206838743538</v>
      </c>
      <c r="R277" s="58">
        <v>39.650786263248612</v>
      </c>
      <c r="S277" s="58">
        <v>39.568493305236856</v>
      </c>
      <c r="T277" s="58">
        <v>39.026207784889614</v>
      </c>
      <c r="U277" s="58">
        <v>38.547605884570828</v>
      </c>
      <c r="V277" s="58">
        <v>38.722715159770914</v>
      </c>
      <c r="W277" s="58">
        <v>39.435665375109238</v>
      </c>
      <c r="X277" s="58">
        <v>40.01212505010178</v>
      </c>
      <c r="Y277" s="58">
        <v>39.763143587160776</v>
      </c>
      <c r="Z277" s="58">
        <v>39.216391076248193</v>
      </c>
      <c r="AA277" s="58">
        <v>40.341717043572501</v>
      </c>
      <c r="AB277" s="58">
        <v>40.026368043409583</v>
      </c>
      <c r="AC277" s="58">
        <v>40.365763550027246</v>
      </c>
      <c r="AD277" s="58">
        <v>40.509580503373499</v>
      </c>
      <c r="AE277" s="58">
        <v>40.340404801809299</v>
      </c>
      <c r="AF277" s="58">
        <v>40.552593056831398</v>
      </c>
      <c r="AG277" s="58">
        <v>40.232839012504584</v>
      </c>
    </row>
    <row r="278" spans="1:34" x14ac:dyDescent="0.3">
      <c r="B278" t="s">
        <v>307</v>
      </c>
      <c r="C278" s="58">
        <v>12.078818900771001</v>
      </c>
      <c r="D278" s="58">
        <v>14.7975907023564</v>
      </c>
      <c r="E278" s="60">
        <v>14.012421361054226</v>
      </c>
      <c r="F278" s="58">
        <v>8.9420202253467806</v>
      </c>
      <c r="G278" s="58">
        <v>11.818364149983219</v>
      </c>
      <c r="H278" s="58">
        <v>11.77485483027359</v>
      </c>
      <c r="I278" s="58">
        <v>11.638615927191413</v>
      </c>
      <c r="J278" s="58">
        <v>11.557041247981124</v>
      </c>
      <c r="K278" s="58">
        <v>11.465132666914792</v>
      </c>
      <c r="L278" s="58">
        <v>11.663601258001018</v>
      </c>
      <c r="M278" s="58">
        <v>11.41340377748312</v>
      </c>
      <c r="N278" s="58">
        <v>11.501134159421012</v>
      </c>
      <c r="O278" s="58">
        <v>11.418196756141189</v>
      </c>
      <c r="P278" s="58">
        <v>11.196651586137065</v>
      </c>
      <c r="Q278" s="58">
        <v>11.514850290978121</v>
      </c>
      <c r="R278" s="58">
        <v>11.557611144727749</v>
      </c>
      <c r="S278" s="58">
        <v>11.62800712232629</v>
      </c>
      <c r="T278" s="58">
        <v>11.662462101377812</v>
      </c>
      <c r="U278" s="58">
        <v>11.660970204513575</v>
      </c>
      <c r="V278" s="58">
        <v>11.613569321252371</v>
      </c>
      <c r="W278" s="58">
        <v>11.59386911787902</v>
      </c>
      <c r="X278" s="58">
        <v>11.621085540069153</v>
      </c>
      <c r="Y278" s="58">
        <v>11.704298196903707</v>
      </c>
      <c r="Z278" s="58">
        <v>11.758848183861829</v>
      </c>
      <c r="AA278" s="58">
        <v>12.318531092769538</v>
      </c>
      <c r="AB278" s="58">
        <v>12.352633203723224</v>
      </c>
      <c r="AC278" s="58">
        <v>12.439201415912221</v>
      </c>
      <c r="AD278" s="58">
        <v>12.493353780842149</v>
      </c>
      <c r="AE278" s="58">
        <v>12.571557709933751</v>
      </c>
      <c r="AF278" s="58">
        <v>12.562602937144856</v>
      </c>
      <c r="AG278" s="58">
        <v>12.603795358725355</v>
      </c>
    </row>
    <row r="279" spans="1:34" x14ac:dyDescent="0.3">
      <c r="B279" t="s">
        <v>308</v>
      </c>
      <c r="C279" s="58">
        <v>3.6931833139709234</v>
      </c>
      <c r="D279" s="58">
        <v>4.779597229561622</v>
      </c>
      <c r="E279" s="60">
        <v>5.062236173283603</v>
      </c>
      <c r="F279" s="58">
        <v>3.8722234281565155</v>
      </c>
      <c r="G279" s="58">
        <v>3.9561082270812138</v>
      </c>
      <c r="H279" s="58">
        <v>3.9131474875088936</v>
      </c>
      <c r="I279" s="58">
        <v>3.7059551441988683</v>
      </c>
      <c r="J279" s="58">
        <v>3.678904047585482</v>
      </c>
      <c r="K279" s="58">
        <v>3.7493422465335655</v>
      </c>
      <c r="L279" s="58">
        <v>3.7547851739866447</v>
      </c>
      <c r="M279" s="58">
        <v>3.7729348191164949</v>
      </c>
      <c r="N279" s="58">
        <v>3.9091384109091267</v>
      </c>
      <c r="O279" s="58">
        <v>3.9423639469295271</v>
      </c>
      <c r="P279" s="58">
        <v>3.8822168860287327</v>
      </c>
      <c r="Q279" s="58">
        <v>3.595927609594157</v>
      </c>
      <c r="R279" s="58">
        <v>3.5979535295342999</v>
      </c>
      <c r="S279" s="58">
        <v>3.5727560056922134</v>
      </c>
      <c r="T279" s="58">
        <v>3.5935042204505501</v>
      </c>
      <c r="U279" s="58">
        <v>3.6460839130842229</v>
      </c>
      <c r="V279" s="58">
        <v>3.6253745221262217</v>
      </c>
      <c r="W279" s="58">
        <v>3.6325508541821736</v>
      </c>
      <c r="X279" s="58">
        <v>3.64423135401857</v>
      </c>
      <c r="Y279" s="58">
        <v>3.6169245601670492</v>
      </c>
      <c r="Z279" s="58">
        <v>3.6054932553238803</v>
      </c>
      <c r="AA279" s="58">
        <v>3.7283039287234363</v>
      </c>
      <c r="AB279" s="58">
        <v>3.7792296739387425</v>
      </c>
      <c r="AC279" s="58">
        <v>3.7640753397528539</v>
      </c>
      <c r="AD279" s="58">
        <v>3.7667991779233656</v>
      </c>
      <c r="AE279" s="58">
        <v>3.8213486424786947</v>
      </c>
      <c r="AF279" s="58">
        <v>3.8241964942341533</v>
      </c>
      <c r="AG279" s="58">
        <v>3.8393410907621961</v>
      </c>
    </row>
    <row r="280" spans="1:34" x14ac:dyDescent="0.3">
      <c r="B280" t="s">
        <v>325</v>
      </c>
      <c r="C280" s="58">
        <v>3.5428760067355354</v>
      </c>
      <c r="D280" s="58">
        <v>3.2064342997110749</v>
      </c>
      <c r="E280" s="60">
        <v>3.7100429630831897</v>
      </c>
      <c r="F280" s="58">
        <v>3.2813356324985627</v>
      </c>
      <c r="G280" s="58">
        <v>3.2583275260808886</v>
      </c>
      <c r="H280" s="58">
        <v>3.139049235069399</v>
      </c>
      <c r="I280" s="58">
        <v>2.8778912511022905</v>
      </c>
      <c r="J280" s="58">
        <v>2.7915447004957334</v>
      </c>
      <c r="K280" s="58">
        <v>2.8045897880349377</v>
      </c>
      <c r="L280" s="58">
        <v>2.7657929465050484</v>
      </c>
      <c r="M280" s="58">
        <v>2.745594017836229</v>
      </c>
      <c r="N280" s="58">
        <v>2.8406202874857005</v>
      </c>
      <c r="O280" s="58">
        <v>2.8441585471846702</v>
      </c>
      <c r="P280" s="58">
        <v>2.7656617435285318</v>
      </c>
      <c r="Q280" s="58">
        <v>2.4844417152538529</v>
      </c>
      <c r="R280" s="58">
        <v>2.4748547593410226</v>
      </c>
      <c r="S280" s="58">
        <v>2.4428738356105151</v>
      </c>
      <c r="T280" s="58">
        <v>2.4553105960153272</v>
      </c>
      <c r="U280" s="58">
        <v>2.49781614375935</v>
      </c>
      <c r="V280" s="58">
        <v>2.4748003484636691</v>
      </c>
      <c r="W280" s="58">
        <v>2.4783908089732773</v>
      </c>
      <c r="X280" s="58">
        <v>2.486659187714563</v>
      </c>
      <c r="Y280" s="58">
        <v>2.4603385781373066</v>
      </c>
      <c r="Z280" s="58">
        <v>2.4492175984864057</v>
      </c>
      <c r="AA280" s="58">
        <v>2.5591383836759181</v>
      </c>
      <c r="AB280" s="58">
        <v>2.6033364310595393</v>
      </c>
      <c r="AC280" s="58">
        <v>2.5879014309202621</v>
      </c>
      <c r="AD280" s="58">
        <v>2.5889342144195586</v>
      </c>
      <c r="AE280" s="58">
        <v>2.6363882432931365</v>
      </c>
      <c r="AF280" s="58">
        <v>2.6371620868393499</v>
      </c>
      <c r="AG280" s="58">
        <v>2.6489924368079092</v>
      </c>
    </row>
    <row r="281" spans="1:34" x14ac:dyDescent="0.3">
      <c r="B281" t="s">
        <v>310</v>
      </c>
      <c r="C281" s="58">
        <v>0.2338463674224894</v>
      </c>
      <c r="D281" s="58">
        <v>0.37675785669704781</v>
      </c>
      <c r="E281" s="60">
        <v>0.4319020532785095</v>
      </c>
      <c r="F281" s="58">
        <v>1.2385947693504471</v>
      </c>
      <c r="G281" s="58">
        <v>0.67671918387774999</v>
      </c>
      <c r="H281" s="58">
        <v>0.64317815673819978</v>
      </c>
      <c r="I281" s="58">
        <v>0.61287234949072689</v>
      </c>
      <c r="J281" s="58">
        <v>0.57716263560196546</v>
      </c>
      <c r="K281" s="58">
        <v>0.5482712632564678</v>
      </c>
      <c r="L281" s="58">
        <v>0.53560588549578725</v>
      </c>
      <c r="M281" s="58">
        <v>0.51530816707209637</v>
      </c>
      <c r="N281" s="58">
        <v>0.52181745080824682</v>
      </c>
      <c r="O281" s="58">
        <v>0.51469133892151597</v>
      </c>
      <c r="P281" s="58">
        <v>0.50519963877171481</v>
      </c>
      <c r="Q281" s="58">
        <v>0.49965308811027709</v>
      </c>
      <c r="R281" s="58">
        <v>0.50808202300007466</v>
      </c>
      <c r="S281" s="58">
        <v>0.52004058631333594</v>
      </c>
      <c r="T281" s="58">
        <v>0.52969367982718174</v>
      </c>
      <c r="U281" s="58">
        <v>0.53649173666502203</v>
      </c>
      <c r="V281" s="58">
        <v>0.53158596865533803</v>
      </c>
      <c r="W281" s="58">
        <v>0.53068332852193767</v>
      </c>
      <c r="X281" s="58">
        <v>0.5431245442406889</v>
      </c>
      <c r="Y281" s="58">
        <v>0.56149327892700884</v>
      </c>
      <c r="Z281" s="58">
        <v>0.56886409148200978</v>
      </c>
      <c r="AA281" s="58">
        <v>0.56667115331075613</v>
      </c>
      <c r="AB281" s="58">
        <v>0.5678513977395393</v>
      </c>
      <c r="AC281" s="58">
        <v>0.5834517331837662</v>
      </c>
      <c r="AD281" s="58">
        <v>0.59610169139120084</v>
      </c>
      <c r="AE281" s="58">
        <v>0.6025707158558784</v>
      </c>
      <c r="AF281" s="58">
        <v>0.60519778948920899</v>
      </c>
      <c r="AG281" s="58">
        <v>0.60844599011347844</v>
      </c>
    </row>
    <row r="282" spans="1:34" x14ac:dyDescent="0.3">
      <c r="B282" t="s">
        <v>123</v>
      </c>
      <c r="C282" s="58">
        <v>260.26992144195373</v>
      </c>
      <c r="D282" s="58">
        <v>291.55780475324019</v>
      </c>
      <c r="E282" s="60">
        <v>287.16739607374979</v>
      </c>
      <c r="F282" s="58">
        <v>333.37822066506027</v>
      </c>
      <c r="G282" s="58">
        <v>281.76912318468032</v>
      </c>
      <c r="H282" s="58">
        <v>286.86269522875682</v>
      </c>
      <c r="I282" s="58">
        <v>282.35724148785761</v>
      </c>
      <c r="J282" s="58">
        <v>278.88215246971606</v>
      </c>
      <c r="K282" s="58">
        <v>273.44629740528757</v>
      </c>
      <c r="L282" s="58">
        <v>280.4535895273404</v>
      </c>
      <c r="M282" s="58">
        <v>276.53621026559273</v>
      </c>
      <c r="N282" s="58">
        <v>282.05164891145711</v>
      </c>
      <c r="O282" s="58">
        <v>275.92122037287851</v>
      </c>
      <c r="P282" s="58">
        <v>272.9140874148535</v>
      </c>
      <c r="Q282" s="58">
        <v>278.57040435236439</v>
      </c>
      <c r="R282" s="58">
        <v>277.43637590215525</v>
      </c>
      <c r="S282" s="58">
        <v>278.26183225882465</v>
      </c>
      <c r="T282" s="58">
        <v>277.46843213016842</v>
      </c>
      <c r="U282" s="58">
        <v>276.19302732116904</v>
      </c>
      <c r="V282" s="58">
        <v>284.69391379552513</v>
      </c>
      <c r="W282" s="58">
        <v>284.5233868719971</v>
      </c>
      <c r="X282" s="58">
        <v>287.28324443865449</v>
      </c>
      <c r="Y282" s="58">
        <v>283.5876018123713</v>
      </c>
      <c r="Z282" s="58">
        <v>281.22654946001404</v>
      </c>
      <c r="AA282" s="58">
        <v>272.46277113219486</v>
      </c>
      <c r="AB282" s="58">
        <v>279.66498183466626</v>
      </c>
      <c r="AC282" s="58">
        <v>287.21976101686448</v>
      </c>
      <c r="AD282" s="58">
        <v>293.51418347144261</v>
      </c>
      <c r="AE282" s="58">
        <v>304.97315747228464</v>
      </c>
      <c r="AF282" s="58">
        <v>288.15694179604344</v>
      </c>
      <c r="AG282" s="58">
        <v>287.6654493441024</v>
      </c>
    </row>
    <row r="285" spans="1:34" s="11" customFormat="1" ht="19.5" customHeight="1" x14ac:dyDescent="0.35">
      <c r="A285" s="12" t="s">
        <v>327</v>
      </c>
      <c r="B285" s="13"/>
      <c r="E285" s="14"/>
    </row>
    <row r="287" spans="1:34" x14ac:dyDescent="0.3">
      <c r="A287" s="8" t="s">
        <v>328</v>
      </c>
      <c r="B287" s="8"/>
      <c r="C287" s="8">
        <v>2020</v>
      </c>
      <c r="D287" s="9">
        <v>2021</v>
      </c>
      <c r="E287" s="10">
        <v>2022</v>
      </c>
      <c r="F287" s="8">
        <v>2023</v>
      </c>
      <c r="G287" s="8">
        <v>2024</v>
      </c>
      <c r="H287" s="8">
        <v>2025</v>
      </c>
      <c r="I287" s="8">
        <v>2026</v>
      </c>
      <c r="J287" s="8">
        <v>2027</v>
      </c>
      <c r="K287" s="8">
        <v>2028</v>
      </c>
      <c r="L287" s="8">
        <v>2029</v>
      </c>
      <c r="M287" s="8">
        <v>2030</v>
      </c>
      <c r="N287" s="8">
        <v>2031</v>
      </c>
      <c r="O287" s="8">
        <v>2032</v>
      </c>
      <c r="P287" s="8">
        <v>2033</v>
      </c>
      <c r="Q287" s="8">
        <v>2034</v>
      </c>
      <c r="R287" s="8">
        <v>2035</v>
      </c>
      <c r="S287" s="8">
        <v>2036</v>
      </c>
      <c r="T287" s="8">
        <v>2037</v>
      </c>
      <c r="U287" s="8">
        <v>2038</v>
      </c>
      <c r="V287" s="8">
        <v>2039</v>
      </c>
      <c r="W287" s="8">
        <v>2040</v>
      </c>
      <c r="X287" s="8">
        <v>2041</v>
      </c>
      <c r="Y287" s="8">
        <v>2042</v>
      </c>
      <c r="Z287" s="8">
        <v>2043</v>
      </c>
      <c r="AA287" s="8">
        <v>2044</v>
      </c>
      <c r="AB287" s="8">
        <v>2045</v>
      </c>
      <c r="AC287" s="8">
        <v>2046</v>
      </c>
      <c r="AD287" s="8">
        <v>2047</v>
      </c>
      <c r="AE287" s="8">
        <v>2048</v>
      </c>
      <c r="AF287" s="8">
        <v>2049</v>
      </c>
      <c r="AG287" s="8">
        <v>2050</v>
      </c>
    </row>
    <row r="288" spans="1:34" x14ac:dyDescent="0.3">
      <c r="A288" t="s">
        <v>158</v>
      </c>
      <c r="B288" t="s">
        <v>123</v>
      </c>
      <c r="C288" s="28">
        <v>21713.130009633169</v>
      </c>
      <c r="D288" s="28">
        <v>21542.242017403707</v>
      </c>
      <c r="E288" s="29">
        <v>21462.145482953547</v>
      </c>
      <c r="F288" s="28">
        <v>21197.371037332487</v>
      </c>
      <c r="G288" s="28">
        <v>21979.637597179968</v>
      </c>
      <c r="H288" s="28">
        <v>22024.668223082179</v>
      </c>
      <c r="I288" s="28">
        <v>22055.684509876537</v>
      </c>
      <c r="J288" s="28">
        <v>22094.39850590127</v>
      </c>
      <c r="K288" s="28">
        <v>22205.549666650775</v>
      </c>
      <c r="L288" s="28">
        <v>21990.814388152739</v>
      </c>
      <c r="M288" s="28">
        <v>22093.646896863713</v>
      </c>
      <c r="N288" s="28">
        <v>22200.370933368045</v>
      </c>
      <c r="O288" s="28">
        <v>22329.457057782587</v>
      </c>
      <c r="P288" s="28">
        <v>22263.934952847085</v>
      </c>
      <c r="Q288" s="28">
        <v>21796.301793995612</v>
      </c>
      <c r="R288" s="28">
        <v>21289.20646200555</v>
      </c>
      <c r="S288" s="28">
        <v>21190.603463150506</v>
      </c>
      <c r="T288" s="28">
        <v>21080.644977658441</v>
      </c>
      <c r="U288" s="28">
        <v>21001.566689160754</v>
      </c>
      <c r="V288" s="28">
        <v>20894.986152746849</v>
      </c>
      <c r="W288" s="28">
        <v>20817.709747042354</v>
      </c>
      <c r="X288" s="28">
        <v>20907.524228371705</v>
      </c>
      <c r="Y288" s="28">
        <v>21071.031869243645</v>
      </c>
      <c r="Z288" s="28">
        <v>21233.669699690799</v>
      </c>
      <c r="AA288" s="28">
        <v>21451.576083189819</v>
      </c>
      <c r="AB288" s="28">
        <v>21536.158512082489</v>
      </c>
      <c r="AC288" s="28">
        <v>21716.006176923947</v>
      </c>
      <c r="AD288" s="28">
        <v>21913.51529980225</v>
      </c>
      <c r="AE288" s="28">
        <v>22148.595496597252</v>
      </c>
      <c r="AF288" s="28">
        <v>22270.002420930676</v>
      </c>
      <c r="AG288" s="28">
        <v>22429.268402246889</v>
      </c>
      <c r="AH288" s="7"/>
    </row>
    <row r="289" spans="1:34" x14ac:dyDescent="0.3">
      <c r="B289" t="s">
        <v>329</v>
      </c>
      <c r="C289" s="28">
        <v>15875.056279181597</v>
      </c>
      <c r="D289" s="28">
        <v>15841.439999052163</v>
      </c>
      <c r="E289" s="29">
        <v>15833.16</v>
      </c>
      <c r="F289" s="28">
        <v>15599.7039259338</v>
      </c>
      <c r="G289" s="28">
        <v>16108.575640643679</v>
      </c>
      <c r="H289" s="28">
        <v>16152.016744714228</v>
      </c>
      <c r="I289" s="28">
        <v>16181.551811670361</v>
      </c>
      <c r="J289" s="28">
        <v>16217.098777176592</v>
      </c>
      <c r="K289" s="28">
        <v>16322.633259028216</v>
      </c>
      <c r="L289" s="28">
        <v>16164.050566696642</v>
      </c>
      <c r="M289" s="28">
        <v>16224.239351526969</v>
      </c>
      <c r="N289" s="28">
        <v>16170.42433776912</v>
      </c>
      <c r="O289" s="28">
        <v>16147.112934139546</v>
      </c>
      <c r="P289" s="28">
        <v>15934.350496624873</v>
      </c>
      <c r="Q289" s="28">
        <v>15421.42975462582</v>
      </c>
      <c r="R289" s="28">
        <v>14874.578998874231</v>
      </c>
      <c r="S289" s="28">
        <v>14713.978631804768</v>
      </c>
      <c r="T289" s="28">
        <v>14556.096488138277</v>
      </c>
      <c r="U289" s="28">
        <v>14415.059395301054</v>
      </c>
      <c r="V289" s="28">
        <v>14251.363175016759</v>
      </c>
      <c r="W289" s="28">
        <v>14107.190440701876</v>
      </c>
      <c r="X289" s="28">
        <v>14165.17167825352</v>
      </c>
      <c r="Y289" s="28">
        <v>14277.104717300379</v>
      </c>
      <c r="Z289" s="28">
        <v>14388.166479952271</v>
      </c>
      <c r="AA289" s="28">
        <v>14539.537030872012</v>
      </c>
      <c r="AB289" s="28">
        <v>14593.181212957747</v>
      </c>
      <c r="AC289" s="28">
        <v>14726.582275126706</v>
      </c>
      <c r="AD289" s="28">
        <v>14872.762394021585</v>
      </c>
      <c r="AE289" s="28">
        <v>15046.53829441133</v>
      </c>
      <c r="AF289" s="28">
        <v>15137.276515395468</v>
      </c>
      <c r="AG289" s="28">
        <v>15254.893824497502</v>
      </c>
      <c r="AH289" s="7"/>
    </row>
    <row r="290" spans="1:34" x14ac:dyDescent="0.3">
      <c r="B290" t="s">
        <v>330</v>
      </c>
      <c r="C290" s="28">
        <v>1616.2353830552174</v>
      </c>
      <c r="D290" s="28">
        <v>1612.6810238612081</v>
      </c>
      <c r="E290" s="29">
        <v>1611.5354225512938</v>
      </c>
      <c r="F290" s="28">
        <v>1588.5224718144757</v>
      </c>
      <c r="G290" s="28">
        <v>1642.8010348037076</v>
      </c>
      <c r="H290" s="28">
        <v>1646.4833771007973</v>
      </c>
      <c r="I290" s="28">
        <v>1649.7372356407432</v>
      </c>
      <c r="J290" s="28">
        <v>1654.0210129817233</v>
      </c>
      <c r="K290" s="28">
        <v>1652.3097275078751</v>
      </c>
      <c r="L290" s="28">
        <v>1638.5200085543156</v>
      </c>
      <c r="M290" s="28">
        <v>1660.3860278694528</v>
      </c>
      <c r="N290" s="28">
        <v>1726.1729989472472</v>
      </c>
      <c r="O290" s="28">
        <v>1779.9017682670471</v>
      </c>
      <c r="P290" s="28">
        <v>1840.0223082602436</v>
      </c>
      <c r="Q290" s="28">
        <v>1860.6261800915968</v>
      </c>
      <c r="R290" s="28">
        <v>1879.1016535187075</v>
      </c>
      <c r="S290" s="28">
        <v>1908.8938358773717</v>
      </c>
      <c r="T290" s="28">
        <v>1931.6955495912509</v>
      </c>
      <c r="U290" s="28">
        <v>1957.6475421090693</v>
      </c>
      <c r="V290" s="28">
        <v>1981.6394578556647</v>
      </c>
      <c r="W290" s="28">
        <v>2009.3958630172058</v>
      </c>
      <c r="X290" s="28">
        <v>2023.7206288077489</v>
      </c>
      <c r="Y290" s="28">
        <v>2045.7064461945881</v>
      </c>
      <c r="Z290" s="28">
        <v>2067.6781336595059</v>
      </c>
      <c r="AA290" s="28">
        <v>2095.4281005236066</v>
      </c>
      <c r="AB290" s="28">
        <v>2109.4837846255159</v>
      </c>
      <c r="AC290" s="28">
        <v>2129.5578216283106</v>
      </c>
      <c r="AD290" s="28">
        <v>2151.4826670973348</v>
      </c>
      <c r="AE290" s="28">
        <v>2177.2534597271338</v>
      </c>
      <c r="AF290" s="28">
        <v>2191.3122413685373</v>
      </c>
      <c r="AG290" s="28">
        <v>2209.0181735492151</v>
      </c>
      <c r="AH290" s="7"/>
    </row>
    <row r="291" spans="1:34" x14ac:dyDescent="0.3">
      <c r="B291" t="s">
        <v>331</v>
      </c>
      <c r="C291" s="28">
        <v>2475.9797648158051</v>
      </c>
      <c r="D291" s="28">
        <v>2476.6881176145803</v>
      </c>
      <c r="E291" s="29">
        <v>2565.656455081843</v>
      </c>
      <c r="F291" s="28">
        <v>2487.1184722034354</v>
      </c>
      <c r="G291" s="28">
        <v>2570.1637252102973</v>
      </c>
      <c r="H291" s="28">
        <v>2579.7599127268659</v>
      </c>
      <c r="I291" s="28">
        <v>2583.5491232921304</v>
      </c>
      <c r="J291" s="28">
        <v>2586.5823920133075</v>
      </c>
      <c r="K291" s="28">
        <v>2601.5696928269845</v>
      </c>
      <c r="L291" s="28">
        <v>2576.4272369640071</v>
      </c>
      <c r="M291" s="28">
        <v>2607.0977984209812</v>
      </c>
      <c r="N291" s="28">
        <v>2711.6906252095846</v>
      </c>
      <c r="O291" s="28">
        <v>2820.0156053434603</v>
      </c>
      <c r="P291" s="28">
        <v>2916.529340074786</v>
      </c>
      <c r="Q291" s="28">
        <v>2950.6869343228641</v>
      </c>
      <c r="R291" s="28">
        <v>2981.5430887498892</v>
      </c>
      <c r="S291" s="28">
        <v>3020.0013823757372</v>
      </c>
      <c r="T291" s="28">
        <v>3051.5167654524075</v>
      </c>
      <c r="U291" s="28">
        <v>3088.2845939293466</v>
      </c>
      <c r="V291" s="28">
        <v>3122.1175081362439</v>
      </c>
      <c r="W291" s="28">
        <v>3162.0669202121903</v>
      </c>
      <c r="X291" s="28">
        <v>3180.3560475678487</v>
      </c>
      <c r="Y291" s="28">
        <v>3210.9047243839409</v>
      </c>
      <c r="Z291" s="28">
        <v>3241.3935239357847</v>
      </c>
      <c r="AA291" s="28">
        <v>3281.167125777446</v>
      </c>
      <c r="AB291" s="28">
        <v>3298.9205683463938</v>
      </c>
      <c r="AC291" s="28">
        <v>3326.3441636566981</v>
      </c>
      <c r="AD291" s="28">
        <v>3356.6293917058661</v>
      </c>
      <c r="AE291" s="28">
        <v>3393.1790607932576</v>
      </c>
      <c r="AF291" s="28">
        <v>3410.8477219245347</v>
      </c>
      <c r="AG291" s="28">
        <v>3435.8017008091392</v>
      </c>
      <c r="AH291" s="7"/>
    </row>
    <row r="292" spans="1:34" x14ac:dyDescent="0.3">
      <c r="B292" t="s">
        <v>332</v>
      </c>
      <c r="C292" s="28">
        <v>1107.5030559412014</v>
      </c>
      <c r="D292" s="28">
        <v>1001.72125872221</v>
      </c>
      <c r="E292" s="29">
        <v>893.78519845993742</v>
      </c>
      <c r="F292" s="28">
        <v>876.32260636623403</v>
      </c>
      <c r="G292" s="28">
        <v>1004.8081208855476</v>
      </c>
      <c r="H292" s="28">
        <v>995.71598223926935</v>
      </c>
      <c r="I292" s="28">
        <v>990.48915933055969</v>
      </c>
      <c r="J292" s="28">
        <v>986.33655575247133</v>
      </c>
      <c r="K292" s="28">
        <v>979.99691931823145</v>
      </c>
      <c r="L292" s="28">
        <v>966.63539261551955</v>
      </c>
      <c r="M292" s="28">
        <v>958.6714967873138</v>
      </c>
      <c r="N292" s="28">
        <v>950.71116826120578</v>
      </c>
      <c r="O292" s="28">
        <v>943.04330925279032</v>
      </c>
      <c r="P292" s="28">
        <v>935.65529693561621</v>
      </c>
      <c r="Q292" s="28">
        <v>928.19114603267008</v>
      </c>
      <c r="R292" s="28">
        <v>920.66571605466936</v>
      </c>
      <c r="S292" s="28">
        <v>916.46885039457322</v>
      </c>
      <c r="T292" s="28">
        <v>912.16412881909957</v>
      </c>
      <c r="U292" s="28">
        <v>911.57267433222614</v>
      </c>
      <c r="V292" s="28">
        <v>911.01730318335171</v>
      </c>
      <c r="W292" s="28">
        <v>910.40152672574038</v>
      </c>
      <c r="X292" s="28">
        <v>909.79581056343795</v>
      </c>
      <c r="Y292" s="28">
        <v>909.06574121363053</v>
      </c>
      <c r="Z292" s="28">
        <v>908.38506107954618</v>
      </c>
      <c r="AA292" s="28">
        <v>907.65139258880731</v>
      </c>
      <c r="AB292" s="28">
        <v>906.97263108046684</v>
      </c>
      <c r="AC292" s="28">
        <v>906.17189594272634</v>
      </c>
      <c r="AD292" s="28">
        <v>905.4983096256401</v>
      </c>
      <c r="AE292" s="28">
        <v>904.7264609306153</v>
      </c>
      <c r="AF292" s="28">
        <v>903.91485147550861</v>
      </c>
      <c r="AG292" s="28">
        <v>903.14046952897479</v>
      </c>
      <c r="AH292" s="7"/>
    </row>
    <row r="293" spans="1:34" x14ac:dyDescent="0.3">
      <c r="B293" t="s">
        <v>333</v>
      </c>
      <c r="C293" s="28">
        <v>364.13118876565466</v>
      </c>
      <c r="D293" s="28">
        <v>371.54502783817583</v>
      </c>
      <c r="E293" s="29">
        <v>259.57736522062635</v>
      </c>
      <c r="F293" s="28">
        <v>347.27251937469441</v>
      </c>
      <c r="G293" s="28">
        <v>354.85803399688638</v>
      </c>
      <c r="H293" s="28">
        <v>352.26116466117196</v>
      </c>
      <c r="I293" s="28">
        <v>351.9261383028981</v>
      </c>
      <c r="J293" s="28">
        <v>351.92872633732912</v>
      </c>
      <c r="K293" s="28">
        <v>350.60902632961631</v>
      </c>
      <c r="L293" s="28">
        <v>346.75014168240921</v>
      </c>
      <c r="M293" s="28">
        <v>344.82118061915105</v>
      </c>
      <c r="N293" s="28">
        <v>342.94076154104295</v>
      </c>
      <c r="O293" s="28">
        <v>340.95239913990002</v>
      </c>
      <c r="P293" s="28">
        <v>338.94646931172014</v>
      </c>
      <c r="Q293" s="28">
        <v>336.93673728281431</v>
      </c>
      <c r="R293" s="28">
        <v>334.88596316820588</v>
      </c>
      <c r="S293" s="28">
        <v>332.82972105820988</v>
      </c>
      <c r="T293" s="28">
        <v>330.74100401756181</v>
      </c>
      <c r="U293" s="28">
        <v>330.57144184921066</v>
      </c>
      <c r="V293" s="28">
        <v>330.41766691498168</v>
      </c>
      <c r="W293" s="28">
        <v>330.2239547454929</v>
      </c>
      <c r="X293" s="28">
        <v>330.04902153929874</v>
      </c>
      <c r="Y293" s="28">
        <v>329.81919851125895</v>
      </c>
      <c r="Z293" s="28">
        <v>329.61545942384163</v>
      </c>
      <c r="AA293" s="28">
        <v>329.36139178809771</v>
      </c>
      <c r="AB293" s="28">
        <v>329.16927343251785</v>
      </c>
      <c r="AC293" s="28">
        <v>328.91897892965699</v>
      </c>
      <c r="AD293" s="28">
        <v>328.71149571197759</v>
      </c>
      <c r="AE293" s="28">
        <v>328.46717909506987</v>
      </c>
      <c r="AF293" s="28">
        <v>328.22004912677869</v>
      </c>
      <c r="AG293" s="28">
        <v>327.98319222221267</v>
      </c>
      <c r="AH293" s="7"/>
    </row>
    <row r="294" spans="1:34" x14ac:dyDescent="0.3">
      <c r="B294" t="s">
        <v>334</v>
      </c>
      <c r="C294" s="28">
        <v>274.22433787369482</v>
      </c>
      <c r="D294" s="28">
        <v>238.16659031537</v>
      </c>
      <c r="E294" s="29">
        <v>298.43104163984685</v>
      </c>
      <c r="F294" s="28">
        <v>298.43104163984685</v>
      </c>
      <c r="G294" s="28">
        <v>298.43104163984685</v>
      </c>
      <c r="H294" s="28">
        <v>298.43104163984685</v>
      </c>
      <c r="I294" s="28">
        <v>298.43104163984685</v>
      </c>
      <c r="J294" s="28">
        <v>298.43104163984685</v>
      </c>
      <c r="K294" s="28">
        <v>298.43104163984685</v>
      </c>
      <c r="L294" s="28">
        <v>298.43104163984685</v>
      </c>
      <c r="M294" s="28">
        <v>298.43104163984685</v>
      </c>
      <c r="N294" s="28">
        <v>298.43104163984685</v>
      </c>
      <c r="O294" s="28">
        <v>298.43104163984685</v>
      </c>
      <c r="P294" s="28">
        <v>298.43104163984685</v>
      </c>
      <c r="Q294" s="28">
        <v>298.43104163984685</v>
      </c>
      <c r="R294" s="28">
        <v>298.43104163984685</v>
      </c>
      <c r="S294" s="28">
        <v>298.43104163984685</v>
      </c>
      <c r="T294" s="28">
        <v>298.43104163984685</v>
      </c>
      <c r="U294" s="28">
        <v>298.43104163984685</v>
      </c>
      <c r="V294" s="28">
        <v>298.43104163984685</v>
      </c>
      <c r="W294" s="28">
        <v>298.43104163984685</v>
      </c>
      <c r="X294" s="28">
        <v>298.43104163984685</v>
      </c>
      <c r="Y294" s="28">
        <v>298.43104163984685</v>
      </c>
      <c r="Z294" s="28">
        <v>298.43104163984685</v>
      </c>
      <c r="AA294" s="28">
        <v>298.43104163984685</v>
      </c>
      <c r="AB294" s="28">
        <v>298.43104163984685</v>
      </c>
      <c r="AC294" s="28">
        <v>298.43104163984685</v>
      </c>
      <c r="AD294" s="28">
        <v>298.43104163984685</v>
      </c>
      <c r="AE294" s="28">
        <v>298.43104163984685</v>
      </c>
      <c r="AF294" s="28">
        <v>298.43104163984685</v>
      </c>
      <c r="AG294" s="28">
        <v>298.43104163984685</v>
      </c>
      <c r="AH294" s="7"/>
    </row>
    <row r="295" spans="1:34" x14ac:dyDescent="0.3">
      <c r="A295" t="s">
        <v>335</v>
      </c>
      <c r="B295" t="s">
        <v>123</v>
      </c>
      <c r="C295" s="28">
        <v>19274.708528261228</v>
      </c>
      <c r="D295" s="28">
        <v>18918.895953797641</v>
      </c>
      <c r="E295" s="29">
        <v>18232.606083947001</v>
      </c>
      <c r="F295" s="28">
        <v>17773.425195620621</v>
      </c>
      <c r="G295" s="28">
        <v>17204.053806528966</v>
      </c>
      <c r="H295" s="28">
        <v>17018.711898284797</v>
      </c>
      <c r="I295" s="28">
        <v>16770.88048977443</v>
      </c>
      <c r="J295" s="28">
        <v>16555.222926821611</v>
      </c>
      <c r="K295" s="28">
        <v>16436.899145018255</v>
      </c>
      <c r="L295" s="28">
        <v>16518.056592635388</v>
      </c>
      <c r="M295" s="28">
        <v>16324.74207453479</v>
      </c>
      <c r="N295" s="28">
        <v>16106.268653629895</v>
      </c>
      <c r="O295" s="28">
        <v>15947.652783821693</v>
      </c>
      <c r="P295" s="28">
        <v>15682.542226624721</v>
      </c>
      <c r="Q295" s="28">
        <v>15446.181393947933</v>
      </c>
      <c r="R295" s="28">
        <v>15232.652607437571</v>
      </c>
      <c r="S295" s="28">
        <v>15099.894350487128</v>
      </c>
      <c r="T295" s="28">
        <v>14907.67486284929</v>
      </c>
      <c r="U295" s="28">
        <v>14718.560290121284</v>
      </c>
      <c r="V295" s="28">
        <v>14531.361407238686</v>
      </c>
      <c r="W295" s="28">
        <v>14345.743177341734</v>
      </c>
      <c r="X295" s="28">
        <v>14207.238434692828</v>
      </c>
      <c r="Y295" s="28">
        <v>14071.30237852441</v>
      </c>
      <c r="Z295" s="28">
        <v>13937.768884497904</v>
      </c>
      <c r="AA295" s="28">
        <v>13806.526773990156</v>
      </c>
      <c r="AB295" s="28">
        <v>13677.513147278178</v>
      </c>
      <c r="AC295" s="28">
        <v>13567.48296684983</v>
      </c>
      <c r="AD295" s="28">
        <v>13459.147677355861</v>
      </c>
      <c r="AE295" s="28">
        <v>13352.431836406684</v>
      </c>
      <c r="AF295" s="28">
        <v>13232.42165932121</v>
      </c>
      <c r="AG295" s="28">
        <v>13106.763055789221</v>
      </c>
      <c r="AH295" s="7"/>
    </row>
    <row r="296" spans="1:34" x14ac:dyDescent="0.3">
      <c r="B296" t="s">
        <v>329</v>
      </c>
      <c r="C296" s="28">
        <v>16655.934086564135</v>
      </c>
      <c r="D296" s="28">
        <v>16384.674068252309</v>
      </c>
      <c r="E296" s="29">
        <v>15777.16</v>
      </c>
      <c r="F296" s="28">
        <v>15367.658910545857</v>
      </c>
      <c r="G296" s="28">
        <v>14828.773336480977</v>
      </c>
      <c r="H296" s="28">
        <v>14655.445598068929</v>
      </c>
      <c r="I296" s="28">
        <v>14436.913248151302</v>
      </c>
      <c r="J296" s="28">
        <v>14246.398103768728</v>
      </c>
      <c r="K296" s="28">
        <v>14144.500912549662</v>
      </c>
      <c r="L296" s="28">
        <v>14213.407685138329</v>
      </c>
      <c r="M296" s="28">
        <v>14045.689294527077</v>
      </c>
      <c r="N296" s="28">
        <v>13855.14191602585</v>
      </c>
      <c r="O296" s="28">
        <v>13718.014780682051</v>
      </c>
      <c r="P296" s="28">
        <v>13484.399365191372</v>
      </c>
      <c r="Q296" s="28">
        <v>13274.125767480245</v>
      </c>
      <c r="R296" s="28">
        <v>13086.835723862474</v>
      </c>
      <c r="S296" s="28">
        <v>12970.932619344876</v>
      </c>
      <c r="T296" s="28">
        <v>12801.197870334743</v>
      </c>
      <c r="U296" s="28">
        <v>12633.595187444169</v>
      </c>
      <c r="V296" s="28">
        <v>12467.818116439126</v>
      </c>
      <c r="W296" s="28">
        <v>12300.790537096555</v>
      </c>
      <c r="X296" s="28">
        <v>12177.744333724604</v>
      </c>
      <c r="Y296" s="28">
        <v>12057.500715335857</v>
      </c>
      <c r="Z296" s="28">
        <v>11939.526023580453</v>
      </c>
      <c r="AA296" s="28">
        <v>11823.780006417754</v>
      </c>
      <c r="AB296" s="28">
        <v>11709.211514414019</v>
      </c>
      <c r="AC296" s="28">
        <v>11612.080096471022</v>
      </c>
      <c r="AD296" s="28">
        <v>11516.585932483984</v>
      </c>
      <c r="AE296" s="28">
        <v>11422.691975102291</v>
      </c>
      <c r="AF296" s="28">
        <v>11316.255380926637</v>
      </c>
      <c r="AG296" s="28">
        <v>11205.260070352149</v>
      </c>
      <c r="AH296" s="7"/>
    </row>
    <row r="297" spans="1:34" x14ac:dyDescent="0.3">
      <c r="B297" t="s">
        <v>330</v>
      </c>
      <c r="C297" s="28">
        <v>204.14274752502459</v>
      </c>
      <c r="D297" s="28">
        <v>201.04406766058949</v>
      </c>
      <c r="E297" s="29">
        <v>188.50458930338084</v>
      </c>
      <c r="F297" s="28">
        <v>188.5395216541219</v>
      </c>
      <c r="G297" s="28">
        <v>182.21597023747481</v>
      </c>
      <c r="H297" s="28">
        <v>179.58904998117401</v>
      </c>
      <c r="I297" s="28">
        <v>176.89967676021411</v>
      </c>
      <c r="J297" s="28">
        <v>174.67985757300249</v>
      </c>
      <c r="K297" s="28">
        <v>173.72270956748611</v>
      </c>
      <c r="L297" s="28">
        <v>174.56197336147275</v>
      </c>
      <c r="M297" s="28">
        <v>172.54219073776804</v>
      </c>
      <c r="N297" s="28">
        <v>170.27153091536118</v>
      </c>
      <c r="O297" s="28">
        <v>168.74826330395263</v>
      </c>
      <c r="P297" s="28">
        <v>165.85965449969774</v>
      </c>
      <c r="Q297" s="28">
        <v>163.67617951422278</v>
      </c>
      <c r="R297" s="28">
        <v>161.48808418922297</v>
      </c>
      <c r="S297" s="28">
        <v>160.24163989744457</v>
      </c>
      <c r="T297" s="28">
        <v>158.12312156791288</v>
      </c>
      <c r="U297" s="28">
        <v>156.13057708278734</v>
      </c>
      <c r="V297" s="28">
        <v>154.15906258414401</v>
      </c>
      <c r="W297" s="28">
        <v>152.58619684865715</v>
      </c>
      <c r="X297" s="28">
        <v>151.03860890547182</v>
      </c>
      <c r="Y297" s="28">
        <v>149.62263541007832</v>
      </c>
      <c r="Z297" s="28">
        <v>148.23308472586646</v>
      </c>
      <c r="AA297" s="28">
        <v>146.95813302018672</v>
      </c>
      <c r="AB297" s="28">
        <v>145.50530995590577</v>
      </c>
      <c r="AC297" s="28">
        <v>144.3611618556383</v>
      </c>
      <c r="AD297" s="28">
        <v>143.23301730428577</v>
      </c>
      <c r="AE297" s="28">
        <v>142.21346205004386</v>
      </c>
      <c r="AF297" s="28">
        <v>140.84745610079935</v>
      </c>
      <c r="AG297" s="28">
        <v>139.51484730584755</v>
      </c>
      <c r="AH297" s="7"/>
    </row>
    <row r="298" spans="1:34" x14ac:dyDescent="0.3">
      <c r="B298" t="s">
        <v>331</v>
      </c>
      <c r="C298" s="28">
        <v>1766.4051005097087</v>
      </c>
      <c r="D298" s="28">
        <v>1734.9443575856233</v>
      </c>
      <c r="E298" s="29">
        <v>1733.7850895367981</v>
      </c>
      <c r="F298" s="28">
        <v>1659.7898153061658</v>
      </c>
      <c r="G298" s="28">
        <v>1601.8596325357071</v>
      </c>
      <c r="H298" s="28">
        <v>1585.0107744392349</v>
      </c>
      <c r="I298" s="28">
        <v>1561.278768076078</v>
      </c>
      <c r="J298" s="28">
        <v>1542.2011465176165</v>
      </c>
      <c r="K298" s="28">
        <v>1533.1631141216858</v>
      </c>
      <c r="L298" s="28">
        <v>1542.300236751852</v>
      </c>
      <c r="M298" s="28">
        <v>1524.3621522652652</v>
      </c>
      <c r="N298" s="28">
        <v>1503.970735225613</v>
      </c>
      <c r="O298" s="28">
        <v>1488.9341613609517</v>
      </c>
      <c r="P298" s="28">
        <v>1464.945704611137</v>
      </c>
      <c r="Q298" s="28">
        <v>1445.514967157153</v>
      </c>
      <c r="R298" s="28">
        <v>1425.8338430099946</v>
      </c>
      <c r="S298" s="28">
        <v>1413.3005699024388</v>
      </c>
      <c r="T298" s="28">
        <v>1396.0263043179593</v>
      </c>
      <c r="U298" s="28">
        <v>1378.2896206478472</v>
      </c>
      <c r="V298" s="28">
        <v>1360.5413440769119</v>
      </c>
      <c r="W298" s="28">
        <v>1345.2067525761695</v>
      </c>
      <c r="X298" s="28">
        <v>1332.9210627330999</v>
      </c>
      <c r="Y298" s="28">
        <v>1320.289668672063</v>
      </c>
      <c r="Z298" s="28">
        <v>1307.7002408590968</v>
      </c>
      <c r="AA298" s="28">
        <v>1295.0592237015392</v>
      </c>
      <c r="AB298" s="28">
        <v>1283.5736593898516</v>
      </c>
      <c r="AC298" s="28">
        <v>1273.357480850183</v>
      </c>
      <c r="AD298" s="28">
        <v>1263.0957089320395</v>
      </c>
      <c r="AE298" s="28">
        <v>1252.764185150432</v>
      </c>
      <c r="AF298" s="28">
        <v>1242.0165210485779</v>
      </c>
      <c r="AG298" s="28">
        <v>1230.1053844464698</v>
      </c>
      <c r="AH298" s="7"/>
    </row>
    <row r="299" spans="1:34" x14ac:dyDescent="0.3">
      <c r="B299" t="s">
        <v>332</v>
      </c>
      <c r="C299" s="28">
        <v>410.50872784527206</v>
      </c>
      <c r="D299" s="28">
        <v>371.28378551134642</v>
      </c>
      <c r="E299" s="29">
        <v>326.51108616500494</v>
      </c>
      <c r="F299" s="28">
        <v>319.14608875749957</v>
      </c>
      <c r="G299" s="28">
        <v>354.27182135562737</v>
      </c>
      <c r="H299" s="28">
        <v>359.62212042296142</v>
      </c>
      <c r="I299" s="28">
        <v>357.09323501500643</v>
      </c>
      <c r="J299" s="28">
        <v>353.86499848709548</v>
      </c>
      <c r="K299" s="28">
        <v>348.87763792117858</v>
      </c>
      <c r="L299" s="28">
        <v>350.30673031910925</v>
      </c>
      <c r="M299" s="28">
        <v>345.91064346584079</v>
      </c>
      <c r="N299" s="28">
        <v>341.77933665924024</v>
      </c>
      <c r="O299" s="28">
        <v>337.95228057016311</v>
      </c>
      <c r="P299" s="28">
        <v>334.38589424527612</v>
      </c>
      <c r="Q299" s="28">
        <v>330.92067117227009</v>
      </c>
      <c r="R299" s="28">
        <v>327.53712097112043</v>
      </c>
      <c r="S299" s="28">
        <v>325.41988733954304</v>
      </c>
      <c r="T299" s="28">
        <v>323.28827060734045</v>
      </c>
      <c r="U299" s="28">
        <v>321.96834402682049</v>
      </c>
      <c r="V299" s="28">
        <v>320.70697803379733</v>
      </c>
      <c r="W299" s="28">
        <v>319.46415131392268</v>
      </c>
      <c r="X299" s="28">
        <v>318.26000074727909</v>
      </c>
      <c r="Y299" s="28">
        <v>317.04388748547643</v>
      </c>
      <c r="Z299" s="28">
        <v>315.87362083803328</v>
      </c>
      <c r="AA299" s="28">
        <v>314.71111048090461</v>
      </c>
      <c r="AB299" s="28">
        <v>313.59179618862044</v>
      </c>
      <c r="AC299" s="28">
        <v>312.45282683319408</v>
      </c>
      <c r="AD299" s="28">
        <v>311.37875332852838</v>
      </c>
      <c r="AE299" s="28">
        <v>310.29064574449023</v>
      </c>
      <c r="AF299" s="28">
        <v>309.2076594861793</v>
      </c>
      <c r="AG299" s="28">
        <v>308.15515955609658</v>
      </c>
      <c r="AH299" s="7"/>
    </row>
    <row r="300" spans="1:34" x14ac:dyDescent="0.3">
      <c r="B300" t="s">
        <v>333</v>
      </c>
      <c r="C300" s="28">
        <v>134.96940732316276</v>
      </c>
      <c r="D300" s="28">
        <v>137.71160711877377</v>
      </c>
      <c r="E300" s="29">
        <v>94.826908756238367</v>
      </c>
      <c r="F300" s="28">
        <v>126.47244917139362</v>
      </c>
      <c r="G300" s="28">
        <v>125.11463573359568</v>
      </c>
      <c r="H300" s="28">
        <v>127.22594518691912</v>
      </c>
      <c r="I300" s="28">
        <v>126.8771515862497</v>
      </c>
      <c r="J300" s="28">
        <v>126.26041028958628</v>
      </c>
      <c r="K300" s="28">
        <v>124.81636067266079</v>
      </c>
      <c r="L300" s="28">
        <v>125.66155687904453</v>
      </c>
      <c r="M300" s="28">
        <v>124.41938335325696</v>
      </c>
      <c r="N300" s="28">
        <v>123.28672461824826</v>
      </c>
      <c r="O300" s="28">
        <v>122.18488771899081</v>
      </c>
      <c r="P300" s="28">
        <v>121.13319789165645</v>
      </c>
      <c r="Q300" s="28">
        <v>120.12539843845832</v>
      </c>
      <c r="R300" s="28">
        <v>119.13942521917646</v>
      </c>
      <c r="S300" s="28">
        <v>118.18122381724491</v>
      </c>
      <c r="T300" s="28">
        <v>117.22088583575326</v>
      </c>
      <c r="U300" s="28">
        <v>116.7581507340781</v>
      </c>
      <c r="V300" s="28">
        <v>116.31749591912481</v>
      </c>
      <c r="W300" s="28">
        <v>115.87712932084803</v>
      </c>
      <c r="X300" s="28">
        <v>115.45601839679131</v>
      </c>
      <c r="Y300" s="28">
        <v>115.02706143535146</v>
      </c>
      <c r="Z300" s="28">
        <v>114.61750430887292</v>
      </c>
      <c r="AA300" s="28">
        <v>114.19989018418957</v>
      </c>
      <c r="AB300" s="28">
        <v>113.81245714419829</v>
      </c>
      <c r="AC300" s="28">
        <v>113.41299065420883</v>
      </c>
      <c r="AD300" s="28">
        <v>113.0358551214387</v>
      </c>
      <c r="AE300" s="28">
        <v>112.65315817384581</v>
      </c>
      <c r="AF300" s="28">
        <v>112.27623157343359</v>
      </c>
      <c r="AG300" s="28">
        <v>111.90918394307576</v>
      </c>
      <c r="AH300" s="7"/>
    </row>
    <row r="301" spans="1:34" x14ac:dyDescent="0.3">
      <c r="B301" t="s">
        <v>334</v>
      </c>
      <c r="C301" s="28">
        <v>102.74845849392437</v>
      </c>
      <c r="D301" s="28">
        <v>89.238067668995583</v>
      </c>
      <c r="E301" s="29">
        <v>111.81841018558195</v>
      </c>
      <c r="F301" s="28">
        <v>111.81841018558195</v>
      </c>
      <c r="G301" s="28">
        <v>111.81841018558195</v>
      </c>
      <c r="H301" s="28">
        <v>111.81841018558195</v>
      </c>
      <c r="I301" s="28">
        <v>111.81841018558195</v>
      </c>
      <c r="J301" s="28">
        <v>111.81841018558195</v>
      </c>
      <c r="K301" s="28">
        <v>111.81841018558195</v>
      </c>
      <c r="L301" s="28">
        <v>111.81841018558195</v>
      </c>
      <c r="M301" s="28">
        <v>111.81841018558195</v>
      </c>
      <c r="N301" s="28">
        <v>111.81841018558195</v>
      </c>
      <c r="O301" s="28">
        <v>111.81841018558195</v>
      </c>
      <c r="P301" s="28">
        <v>111.81841018558195</v>
      </c>
      <c r="Q301" s="28">
        <v>111.81841018558195</v>
      </c>
      <c r="R301" s="28">
        <v>111.81841018558195</v>
      </c>
      <c r="S301" s="28">
        <v>111.81841018558195</v>
      </c>
      <c r="T301" s="28">
        <v>111.81841018558195</v>
      </c>
      <c r="U301" s="28">
        <v>111.81841018558195</v>
      </c>
      <c r="V301" s="28">
        <v>111.81841018558195</v>
      </c>
      <c r="W301" s="28">
        <v>111.81841018558195</v>
      </c>
      <c r="X301" s="28">
        <v>111.81841018558195</v>
      </c>
      <c r="Y301" s="28">
        <v>111.81841018558195</v>
      </c>
      <c r="Z301" s="28">
        <v>111.81841018558195</v>
      </c>
      <c r="AA301" s="28">
        <v>111.81841018558195</v>
      </c>
      <c r="AB301" s="28">
        <v>111.81841018558195</v>
      </c>
      <c r="AC301" s="28">
        <v>111.81841018558195</v>
      </c>
      <c r="AD301" s="28">
        <v>111.81841018558195</v>
      </c>
      <c r="AE301" s="28">
        <v>111.81841018558195</v>
      </c>
      <c r="AF301" s="28">
        <v>111.81841018558195</v>
      </c>
      <c r="AG301" s="28">
        <v>111.81841018558195</v>
      </c>
      <c r="AH301" s="7"/>
    </row>
    <row r="302" spans="1:34" x14ac:dyDescent="0.3">
      <c r="A302" t="s">
        <v>336</v>
      </c>
      <c r="B302" t="s">
        <v>123</v>
      </c>
      <c r="C302" s="28">
        <v>1881.4092855918395</v>
      </c>
      <c r="D302" s="28">
        <v>1837.2496018320182</v>
      </c>
      <c r="E302" s="29">
        <v>1814.371846951733</v>
      </c>
      <c r="F302" s="28">
        <v>1837.7375611783355</v>
      </c>
      <c r="G302" s="28">
        <v>1869.1919232050668</v>
      </c>
      <c r="H302" s="28">
        <v>1870.1728596141504</v>
      </c>
      <c r="I302" s="28">
        <v>1872.0691148432577</v>
      </c>
      <c r="J302" s="28">
        <v>1872.6305201996172</v>
      </c>
      <c r="K302" s="28">
        <v>1874.4218949823889</v>
      </c>
      <c r="L302" s="28">
        <v>1873.4346914161742</v>
      </c>
      <c r="M302" s="28">
        <v>1872.985253988594</v>
      </c>
      <c r="N302" s="28">
        <v>1872.589757758376</v>
      </c>
      <c r="O302" s="28">
        <v>1873.9153234457472</v>
      </c>
      <c r="P302" s="28">
        <v>1871.9627096018667</v>
      </c>
      <c r="Q302" s="28">
        <v>1871.7105177805129</v>
      </c>
      <c r="R302" s="28">
        <v>1871.4640456850557</v>
      </c>
      <c r="S302" s="28">
        <v>1873.3032828480816</v>
      </c>
      <c r="T302" s="28">
        <v>1871.8114952446147</v>
      </c>
      <c r="U302" s="28">
        <v>1872.9858520973187</v>
      </c>
      <c r="V302" s="28">
        <v>1874.1773769396998</v>
      </c>
      <c r="W302" s="28">
        <v>1877.0235047750491</v>
      </c>
      <c r="X302" s="28">
        <v>1876.5640909963138</v>
      </c>
      <c r="Y302" s="28">
        <v>1877.7353464823914</v>
      </c>
      <c r="Z302" s="28">
        <v>1878.9281006724698</v>
      </c>
      <c r="AA302" s="28">
        <v>1881.7489658762283</v>
      </c>
      <c r="AB302" s="28">
        <v>1881.2918809053481</v>
      </c>
      <c r="AC302" s="28">
        <v>1882.4549403697381</v>
      </c>
      <c r="AD302" s="28">
        <v>1883.6520236886288</v>
      </c>
      <c r="AE302" s="28">
        <v>1886.4626888358412</v>
      </c>
      <c r="AF302" s="28">
        <v>1886.0010269593379</v>
      </c>
      <c r="AG302" s="28">
        <v>1887.6493912265641</v>
      </c>
      <c r="AH302" s="7"/>
    </row>
    <row r="303" spans="1:34" x14ac:dyDescent="0.3">
      <c r="B303" t="s">
        <v>329</v>
      </c>
      <c r="C303" s="28">
        <v>593.57574806374168</v>
      </c>
      <c r="D303" s="28">
        <v>586.324645703844</v>
      </c>
      <c r="E303" s="29">
        <v>555.99852844373288</v>
      </c>
      <c r="F303" s="28">
        <v>533.96653673674291</v>
      </c>
      <c r="G303" s="28">
        <v>541.06818077188495</v>
      </c>
      <c r="H303" s="28">
        <v>539.18148571728489</v>
      </c>
      <c r="I303" s="28">
        <v>537.80721512601394</v>
      </c>
      <c r="J303" s="28">
        <v>535.47420931644388</v>
      </c>
      <c r="K303" s="28">
        <v>535.92649137457397</v>
      </c>
      <c r="L303" s="28">
        <v>533.57850828688197</v>
      </c>
      <c r="M303" s="28">
        <v>532.83058819569692</v>
      </c>
      <c r="N303" s="28">
        <v>532.14121939513291</v>
      </c>
      <c r="O303" s="28">
        <v>533.01398858021389</v>
      </c>
      <c r="P303" s="28">
        <v>530.88795362748294</v>
      </c>
      <c r="Q303" s="28">
        <v>530.31521463519289</v>
      </c>
      <c r="R303" s="28">
        <v>529.77157542973987</v>
      </c>
      <c r="S303" s="28">
        <v>530.74392800315991</v>
      </c>
      <c r="T303" s="28">
        <v>528.7103641039979</v>
      </c>
      <c r="U303" s="28">
        <v>528.20381301142595</v>
      </c>
      <c r="V303" s="28">
        <v>527.71136650319397</v>
      </c>
      <c r="W303" s="28">
        <v>528.72837081635396</v>
      </c>
      <c r="X303" s="28">
        <v>526.74348488841088</v>
      </c>
      <c r="Y303" s="28">
        <v>526.2688997578349</v>
      </c>
      <c r="Z303" s="28">
        <v>525.79991705687996</v>
      </c>
      <c r="AA303" s="28">
        <v>526.82688736249895</v>
      </c>
      <c r="AB303" s="28">
        <v>524.85818924366095</v>
      </c>
      <c r="AC303" s="28">
        <v>524.38821919099087</v>
      </c>
      <c r="AD303" s="28">
        <v>523.91928085709492</v>
      </c>
      <c r="AE303" s="28">
        <v>524.93650294570398</v>
      </c>
      <c r="AF303" s="28">
        <v>522.99077213183193</v>
      </c>
      <c r="AG303" s="28">
        <v>522.93695634634889</v>
      </c>
      <c r="AH303" s="7"/>
    </row>
    <row r="304" spans="1:34" x14ac:dyDescent="0.3">
      <c r="B304" t="s">
        <v>330</v>
      </c>
      <c r="C304" s="28">
        <v>88.71913291861128</v>
      </c>
      <c r="D304" s="28">
        <v>92.071964266532191</v>
      </c>
      <c r="E304" s="29">
        <v>88.920118212542192</v>
      </c>
      <c r="F304" s="28">
        <v>90.739934641665172</v>
      </c>
      <c r="G304" s="28">
        <v>91.406829937649334</v>
      </c>
      <c r="H304" s="28">
        <v>91.947425553712577</v>
      </c>
      <c r="I304" s="28">
        <v>92.498384230606518</v>
      </c>
      <c r="J304" s="28">
        <v>93.037260854846096</v>
      </c>
      <c r="K304" s="28">
        <v>93.615425160482815</v>
      </c>
      <c r="L304" s="28">
        <v>94.150600167932168</v>
      </c>
      <c r="M304" s="28">
        <v>94.710332030903004</v>
      </c>
      <c r="N304" s="28">
        <v>95.27103664582873</v>
      </c>
      <c r="O304" s="28">
        <v>95.855786208543336</v>
      </c>
      <c r="P304" s="28">
        <v>96.394722981956392</v>
      </c>
      <c r="Q304" s="28">
        <v>96.957586921297263</v>
      </c>
      <c r="R304" s="28">
        <v>97.521041920334994</v>
      </c>
      <c r="S304" s="28">
        <v>98.107930501041608</v>
      </c>
      <c r="T304" s="28">
        <v>98.648950181889177</v>
      </c>
      <c r="U304" s="28">
        <v>99.213539355415321</v>
      </c>
      <c r="V304" s="28">
        <v>99.778527442602694</v>
      </c>
      <c r="W304" s="28">
        <v>100.36684619293717</v>
      </c>
      <c r="X304" s="28">
        <v>100.90938584678969</v>
      </c>
      <c r="Y304" s="28">
        <v>101.47526482646144</v>
      </c>
      <c r="Z304" s="28">
        <v>102.04143514796445</v>
      </c>
      <c r="AA304" s="28">
        <v>102.63074922376094</v>
      </c>
      <c r="AB304" s="28">
        <v>103.17439704186597</v>
      </c>
      <c r="AC304" s="28">
        <v>103.74122243091375</v>
      </c>
      <c r="AD304" s="28">
        <v>104.30828293170929</v>
      </c>
      <c r="AE304" s="28">
        <v>104.89834857397284</v>
      </c>
      <c r="AF304" s="28">
        <v>105.44320977534355</v>
      </c>
      <c r="AG304" s="28">
        <v>106.01621860902199</v>
      </c>
      <c r="AH304" s="7"/>
    </row>
    <row r="305" spans="1:34" x14ac:dyDescent="0.3">
      <c r="B305" t="s">
        <v>331</v>
      </c>
      <c r="C305" s="28">
        <v>993.11450403536173</v>
      </c>
      <c r="D305" s="28">
        <v>968.24596819651288</v>
      </c>
      <c r="E305" s="29">
        <v>1001.6766110726933</v>
      </c>
      <c r="F305" s="28">
        <v>1038.1742807649102</v>
      </c>
      <c r="G305" s="28">
        <v>1040.8088729611095</v>
      </c>
      <c r="H305" s="28">
        <v>1042.5196342809145</v>
      </c>
      <c r="I305" s="28">
        <v>1044.2027290567387</v>
      </c>
      <c r="J305" s="28">
        <v>1045.751196820961</v>
      </c>
      <c r="K305" s="28">
        <v>1047.5235445139601</v>
      </c>
      <c r="L305" s="28">
        <v>1049.0806050470144</v>
      </c>
      <c r="M305" s="28">
        <v>1048.9446242830722</v>
      </c>
      <c r="N305" s="28">
        <v>1048.8103233435597</v>
      </c>
      <c r="O305" s="28">
        <v>1048.7993588209551</v>
      </c>
      <c r="P305" s="28">
        <v>1048.5330987227612</v>
      </c>
      <c r="Q305" s="28">
        <v>1048.411176602563</v>
      </c>
      <c r="R305" s="28">
        <v>1048.2895693447745</v>
      </c>
      <c r="S305" s="28">
        <v>1048.2980423179213</v>
      </c>
      <c r="T305" s="28">
        <v>1048.0427862286454</v>
      </c>
      <c r="U305" s="28">
        <v>1048.4547804358447</v>
      </c>
      <c r="V305" s="28">
        <v>1048.8624084075075</v>
      </c>
      <c r="W305" s="28">
        <v>1049.4047425805693</v>
      </c>
      <c r="X305" s="28">
        <v>1049.6852119204982</v>
      </c>
      <c r="Y305" s="28">
        <v>1050.0862955925579</v>
      </c>
      <c r="Z305" s="28">
        <v>1050.4929255662526</v>
      </c>
      <c r="AA305" s="28">
        <v>1051.0223408510944</v>
      </c>
      <c r="AB305" s="28">
        <v>1051.2994429492728</v>
      </c>
      <c r="AC305" s="28">
        <v>1051.6990764703869</v>
      </c>
      <c r="AD305" s="28">
        <v>1052.1084733895843</v>
      </c>
      <c r="AE305" s="28">
        <v>1052.6406684279193</v>
      </c>
      <c r="AF305" s="28">
        <v>1052.9146306913162</v>
      </c>
      <c r="AG305" s="28">
        <v>1053.3721433368</v>
      </c>
      <c r="AH305" s="7"/>
    </row>
    <row r="306" spans="1:34" x14ac:dyDescent="0.3">
      <c r="B306" t="s">
        <v>332</v>
      </c>
      <c r="C306" s="28">
        <v>130.56646643722851</v>
      </c>
      <c r="D306" s="28">
        <v>118.44429515344423</v>
      </c>
      <c r="E306" s="29">
        <v>102.60359046605807</v>
      </c>
      <c r="F306" s="28">
        <v>99.895470630312673</v>
      </c>
      <c r="G306" s="28">
        <v>118.63613001643802</v>
      </c>
      <c r="H306" s="28">
        <v>119.03730797779671</v>
      </c>
      <c r="I306" s="28">
        <v>119.66779841667969</v>
      </c>
      <c r="J306" s="28">
        <v>120.1304621509008</v>
      </c>
      <c r="K306" s="28">
        <v>119.30047371700078</v>
      </c>
      <c r="L306" s="28">
        <v>118.67843575380218</v>
      </c>
      <c r="M306" s="28">
        <v>118.50182907800071</v>
      </c>
      <c r="N306" s="28">
        <v>118.31440399923962</v>
      </c>
      <c r="O306" s="28">
        <v>118.15389141066949</v>
      </c>
      <c r="P306" s="28">
        <v>118.01937007456654</v>
      </c>
      <c r="Q306" s="28">
        <v>117.86628025367118</v>
      </c>
      <c r="R306" s="28">
        <v>117.69626131474884</v>
      </c>
      <c r="S306" s="28">
        <v>117.94534625412963</v>
      </c>
      <c r="T306" s="28">
        <v>118.18309012076782</v>
      </c>
      <c r="U306" s="28">
        <v>118.69570168737067</v>
      </c>
      <c r="V306" s="28">
        <v>119.21317076222361</v>
      </c>
      <c r="W306" s="28">
        <v>119.72287904888501</v>
      </c>
      <c r="X306" s="28">
        <v>120.23402166898465</v>
      </c>
      <c r="Y306" s="28">
        <v>120.72876766644295</v>
      </c>
      <c r="Z306" s="28">
        <v>121.23006140016616</v>
      </c>
      <c r="AA306" s="28">
        <v>121.72426967000854</v>
      </c>
      <c r="AB306" s="28">
        <v>122.22582889829738</v>
      </c>
      <c r="AC306" s="28">
        <v>122.71089415664549</v>
      </c>
      <c r="AD306" s="28">
        <v>123.21312431536205</v>
      </c>
      <c r="AE306" s="28">
        <v>123.70194928690803</v>
      </c>
      <c r="AF306" s="28">
        <v>124.1852126489056</v>
      </c>
      <c r="AG306" s="28">
        <v>124.67346343278055</v>
      </c>
      <c r="AH306" s="7"/>
    </row>
    <row r="307" spans="1:34" x14ac:dyDescent="0.3">
      <c r="B307" t="s">
        <v>333</v>
      </c>
      <c r="C307" s="28">
        <v>42.928389571182464</v>
      </c>
      <c r="D307" s="28">
        <v>43.931770996050467</v>
      </c>
      <c r="E307" s="29">
        <v>29.798624682135344</v>
      </c>
      <c r="F307" s="28">
        <v>39.586964330133213</v>
      </c>
      <c r="G307" s="28">
        <v>41.897535443413751</v>
      </c>
      <c r="H307" s="28">
        <v>42.112632009870687</v>
      </c>
      <c r="I307" s="28">
        <v>42.518613938647668</v>
      </c>
      <c r="J307" s="28">
        <v>42.863016981894226</v>
      </c>
      <c r="K307" s="28">
        <v>42.681586141799905</v>
      </c>
      <c r="L307" s="28">
        <v>42.572168085972173</v>
      </c>
      <c r="M307" s="28">
        <v>42.623506326349535</v>
      </c>
      <c r="N307" s="28">
        <v>42.678400300043613</v>
      </c>
      <c r="O307" s="28">
        <v>42.717924350793851</v>
      </c>
      <c r="P307" s="28">
        <v>42.753190120528139</v>
      </c>
      <c r="Q307" s="28">
        <v>42.785885293217341</v>
      </c>
      <c r="R307" s="28">
        <v>42.811223600886265</v>
      </c>
      <c r="S307" s="28">
        <v>42.833661697257831</v>
      </c>
      <c r="T307" s="28">
        <v>42.851930534743346</v>
      </c>
      <c r="U307" s="28">
        <v>43.043643532690723</v>
      </c>
      <c r="V307" s="28">
        <v>43.237529749600775</v>
      </c>
      <c r="W307" s="28">
        <v>43.426292061732454</v>
      </c>
      <c r="X307" s="28">
        <v>43.617612597058908</v>
      </c>
      <c r="Y307" s="28">
        <v>43.801744564522991</v>
      </c>
      <c r="Z307" s="28">
        <v>43.989387426635702</v>
      </c>
      <c r="AA307" s="28">
        <v>44.170344694294172</v>
      </c>
      <c r="AB307" s="28">
        <v>44.359648697679731</v>
      </c>
      <c r="AC307" s="28">
        <v>44.541154046229742</v>
      </c>
      <c r="AD307" s="28">
        <v>44.728488120306992</v>
      </c>
      <c r="AE307" s="28">
        <v>44.910845526765456</v>
      </c>
      <c r="AF307" s="28">
        <v>45.092827637369162</v>
      </c>
      <c r="AG307" s="28">
        <v>45.276235427041506</v>
      </c>
      <c r="AH307" s="7"/>
    </row>
    <row r="308" spans="1:34" x14ac:dyDescent="0.3">
      <c r="B308" t="s">
        <v>334</v>
      </c>
      <c r="C308" s="28">
        <v>32.505044565714073</v>
      </c>
      <c r="D308" s="28">
        <v>28.230957515634458</v>
      </c>
      <c r="E308" s="29">
        <v>35.374374074571236</v>
      </c>
      <c r="F308" s="28">
        <v>35.374374074571236</v>
      </c>
      <c r="G308" s="28">
        <v>35.374374074571236</v>
      </c>
      <c r="H308" s="28">
        <v>35.374374074571236</v>
      </c>
      <c r="I308" s="28">
        <v>35.374374074571236</v>
      </c>
      <c r="J308" s="28">
        <v>35.374374074571236</v>
      </c>
      <c r="K308" s="28">
        <v>35.374374074571236</v>
      </c>
      <c r="L308" s="28">
        <v>35.374374074571236</v>
      </c>
      <c r="M308" s="28">
        <v>35.374374074571236</v>
      </c>
      <c r="N308" s="28">
        <v>35.374374074571236</v>
      </c>
      <c r="O308" s="28">
        <v>35.374374074571236</v>
      </c>
      <c r="P308" s="28">
        <v>35.374374074571236</v>
      </c>
      <c r="Q308" s="28">
        <v>35.374374074571236</v>
      </c>
      <c r="R308" s="28">
        <v>35.374374074571236</v>
      </c>
      <c r="S308" s="28">
        <v>35.374374074571236</v>
      </c>
      <c r="T308" s="28">
        <v>35.374374074571236</v>
      </c>
      <c r="U308" s="28">
        <v>35.374374074571236</v>
      </c>
      <c r="V308" s="28">
        <v>35.374374074571236</v>
      </c>
      <c r="W308" s="28">
        <v>35.374374074571236</v>
      </c>
      <c r="X308" s="28">
        <v>35.374374074571236</v>
      </c>
      <c r="Y308" s="28">
        <v>35.374374074571236</v>
      </c>
      <c r="Z308" s="28">
        <v>35.374374074571236</v>
      </c>
      <c r="AA308" s="28">
        <v>35.374374074571236</v>
      </c>
      <c r="AB308" s="28">
        <v>35.374374074571236</v>
      </c>
      <c r="AC308" s="28">
        <v>35.374374074571236</v>
      </c>
      <c r="AD308" s="28">
        <v>35.374374074571236</v>
      </c>
      <c r="AE308" s="28">
        <v>35.374374074571236</v>
      </c>
      <c r="AF308" s="28">
        <v>35.374374074571236</v>
      </c>
      <c r="AG308" s="28">
        <v>35.374374074571236</v>
      </c>
      <c r="AH308" s="7"/>
    </row>
    <row r="309" spans="1:34" x14ac:dyDescent="0.3">
      <c r="A309" t="s">
        <v>337</v>
      </c>
      <c r="B309" t="s">
        <v>337</v>
      </c>
      <c r="C309" s="28">
        <v>26.04208804973447</v>
      </c>
      <c r="D309" s="28">
        <v>24.401946411612322</v>
      </c>
      <c r="E309" s="29">
        <v>20.889348857469653</v>
      </c>
      <c r="F309" s="28">
        <v>20.889348857469653</v>
      </c>
      <c r="G309" s="28">
        <v>20.889348857469653</v>
      </c>
      <c r="H309" s="28">
        <v>20.889348857469653</v>
      </c>
      <c r="I309" s="28">
        <v>20.889348857469653</v>
      </c>
      <c r="J309" s="28">
        <v>20.889348857469653</v>
      </c>
      <c r="K309" s="28">
        <v>20.889348857469653</v>
      </c>
      <c r="L309" s="28">
        <v>20.889348857469653</v>
      </c>
      <c r="M309" s="28">
        <v>20.889348857469653</v>
      </c>
      <c r="N309" s="28">
        <v>20.889348857469653</v>
      </c>
      <c r="O309" s="28">
        <v>20.889348857469653</v>
      </c>
      <c r="P309" s="28">
        <v>20.889348857469653</v>
      </c>
      <c r="Q309" s="28">
        <v>20.889348857469653</v>
      </c>
      <c r="R309" s="28">
        <v>20.889348857469653</v>
      </c>
      <c r="S309" s="28">
        <v>20.889348857469653</v>
      </c>
      <c r="T309" s="28">
        <v>20.889348857469653</v>
      </c>
      <c r="U309" s="28">
        <v>20.889348857469653</v>
      </c>
      <c r="V309" s="28">
        <v>20.889348857469653</v>
      </c>
      <c r="W309" s="28">
        <v>20.889348857469653</v>
      </c>
      <c r="X309" s="28">
        <v>20.889348857469653</v>
      </c>
      <c r="Y309" s="28">
        <v>20.889348857469653</v>
      </c>
      <c r="Z309" s="28">
        <v>20.889348857469653</v>
      </c>
      <c r="AA309" s="28">
        <v>20.889348857469653</v>
      </c>
      <c r="AB309" s="28">
        <v>20.889348857469653</v>
      </c>
      <c r="AC309" s="28">
        <v>20.889348857469653</v>
      </c>
      <c r="AD309" s="28">
        <v>20.889348857469653</v>
      </c>
      <c r="AE309" s="28">
        <v>20.889348857469653</v>
      </c>
      <c r="AF309" s="28">
        <v>20.889348857469653</v>
      </c>
      <c r="AG309" s="28">
        <v>20.889348857469653</v>
      </c>
      <c r="AH309" s="7"/>
    </row>
    <row r="310" spans="1:34" x14ac:dyDescent="0.3">
      <c r="A310" t="s">
        <v>338</v>
      </c>
      <c r="B310" t="s">
        <v>123</v>
      </c>
      <c r="C310" s="28">
        <v>42869.25742798276</v>
      </c>
      <c r="D310" s="28">
        <v>42320.552750999232</v>
      </c>
      <c r="E310" s="29">
        <v>41345.504468844381</v>
      </c>
      <c r="F310" s="28">
        <v>40604.313359695239</v>
      </c>
      <c r="G310" s="28">
        <v>40725.186350507014</v>
      </c>
      <c r="H310" s="28">
        <v>40628.463030279308</v>
      </c>
      <c r="I310" s="28">
        <v>40440.156855582471</v>
      </c>
      <c r="J310" s="28">
        <v>40293.799248679832</v>
      </c>
      <c r="K310" s="28">
        <v>40322.480830255176</v>
      </c>
      <c r="L310" s="28">
        <v>40225.236499133294</v>
      </c>
      <c r="M310" s="28">
        <v>40136.630005677856</v>
      </c>
      <c r="N310" s="28">
        <v>40066.822507479868</v>
      </c>
      <c r="O310" s="28">
        <v>40081.726899039852</v>
      </c>
      <c r="P310" s="28">
        <v>39792.026216857688</v>
      </c>
      <c r="Q310" s="28">
        <v>39094.102480966416</v>
      </c>
      <c r="R310" s="28">
        <v>38379.268966407915</v>
      </c>
      <c r="S310" s="28">
        <v>38099.694990934011</v>
      </c>
      <c r="T310" s="28">
        <v>37689.539798793499</v>
      </c>
      <c r="U310" s="28">
        <v>37432.79264987068</v>
      </c>
      <c r="V310" s="28">
        <v>37148.905879122707</v>
      </c>
      <c r="W310" s="28">
        <v>36901.763358826007</v>
      </c>
      <c r="X310" s="28">
        <v>36856.414269957066</v>
      </c>
      <c r="Y310" s="28">
        <v>36894.962718114082</v>
      </c>
      <c r="Z310" s="28">
        <v>36934.951120103375</v>
      </c>
      <c r="AA310" s="28">
        <v>37038.684811826475</v>
      </c>
      <c r="AB310" s="28">
        <v>36997.735761913231</v>
      </c>
      <c r="AC310" s="28">
        <v>37078.184775375834</v>
      </c>
      <c r="AD310" s="28">
        <v>37179.217558634875</v>
      </c>
      <c r="AE310" s="28">
        <v>37324.162305961487</v>
      </c>
      <c r="AF310" s="28">
        <v>37329.48626480173</v>
      </c>
      <c r="AG310" s="28">
        <v>37371.934837655761</v>
      </c>
      <c r="AH310" s="7"/>
    </row>
    <row r="311" spans="1:34" x14ac:dyDescent="0.3">
      <c r="F311" s="37">
        <v>0</v>
      </c>
      <c r="G311" s="37">
        <v>0</v>
      </c>
      <c r="H311" s="37">
        <v>0</v>
      </c>
      <c r="I311" s="37">
        <v>0</v>
      </c>
      <c r="J311" s="37">
        <v>0</v>
      </c>
      <c r="K311" s="37">
        <v>0</v>
      </c>
      <c r="L311" s="37">
        <v>0</v>
      </c>
      <c r="M311" s="37">
        <v>0</v>
      </c>
      <c r="N311" s="37">
        <v>0</v>
      </c>
      <c r="O311" s="37">
        <v>0</v>
      </c>
      <c r="P311" s="37">
        <v>0</v>
      </c>
      <c r="Q311" s="37">
        <v>0</v>
      </c>
      <c r="R311" s="37">
        <v>0</v>
      </c>
      <c r="S311" s="37">
        <v>0</v>
      </c>
      <c r="T311" s="37">
        <v>0</v>
      </c>
      <c r="U311" s="37">
        <v>0</v>
      </c>
      <c r="V311" s="37">
        <v>0</v>
      </c>
      <c r="W311" s="37">
        <v>0</v>
      </c>
      <c r="X311" s="37">
        <v>0</v>
      </c>
      <c r="Y311" s="37">
        <v>0</v>
      </c>
      <c r="Z311" s="37">
        <v>0</v>
      </c>
      <c r="AA311" s="37">
        <v>0</v>
      </c>
      <c r="AB311" s="37">
        <v>0</v>
      </c>
      <c r="AC311" s="37">
        <v>0</v>
      </c>
      <c r="AD311" s="37">
        <v>0</v>
      </c>
      <c r="AE311" s="37">
        <v>0</v>
      </c>
      <c r="AF311" s="37">
        <v>0</v>
      </c>
      <c r="AG311" s="37">
        <v>0</v>
      </c>
    </row>
    <row r="312" spans="1:34" x14ac:dyDescent="0.3">
      <c r="A312" s="8" t="s">
        <v>339</v>
      </c>
      <c r="B312" s="8"/>
      <c r="C312" s="8">
        <v>2020</v>
      </c>
      <c r="D312" s="9">
        <v>2021</v>
      </c>
      <c r="E312" s="10">
        <v>2022</v>
      </c>
      <c r="F312" s="9">
        <v>2023</v>
      </c>
      <c r="G312" s="9">
        <v>2024</v>
      </c>
      <c r="H312" s="9">
        <v>2025</v>
      </c>
      <c r="I312" s="9">
        <v>2026</v>
      </c>
      <c r="J312" s="9">
        <v>2027</v>
      </c>
      <c r="K312" s="9">
        <v>2028</v>
      </c>
      <c r="L312" s="9">
        <v>2029</v>
      </c>
      <c r="M312" s="9">
        <v>2030</v>
      </c>
      <c r="N312" s="9">
        <v>2031</v>
      </c>
      <c r="O312" s="9">
        <v>2032</v>
      </c>
      <c r="P312" s="9">
        <v>2033</v>
      </c>
      <c r="Q312" s="9">
        <v>2034</v>
      </c>
      <c r="R312" s="9">
        <v>2035</v>
      </c>
      <c r="S312" s="9">
        <v>2036</v>
      </c>
      <c r="T312" s="9">
        <v>2037</v>
      </c>
      <c r="U312" s="9">
        <v>2038</v>
      </c>
      <c r="V312" s="9">
        <v>2039</v>
      </c>
      <c r="W312" s="9">
        <v>2040</v>
      </c>
      <c r="X312" s="9">
        <v>2041</v>
      </c>
      <c r="Y312" s="9">
        <v>2042</v>
      </c>
      <c r="Z312" s="9">
        <v>2043</v>
      </c>
      <c r="AA312" s="9">
        <v>2044</v>
      </c>
      <c r="AB312" s="9">
        <v>2045</v>
      </c>
      <c r="AC312" s="9">
        <v>2046</v>
      </c>
      <c r="AD312" s="9">
        <v>2047</v>
      </c>
      <c r="AE312" s="9">
        <v>2048</v>
      </c>
      <c r="AF312" s="9">
        <v>2049</v>
      </c>
      <c r="AG312" s="9">
        <v>2050</v>
      </c>
    </row>
    <row r="313" spans="1:34" x14ac:dyDescent="0.3">
      <c r="A313" t="s">
        <v>123</v>
      </c>
      <c r="B313" t="s">
        <v>340</v>
      </c>
      <c r="C313" s="28">
        <v>925.47434304012495</v>
      </c>
      <c r="D313" s="28">
        <v>906.58725300726201</v>
      </c>
      <c r="E313" s="29">
        <v>645.31843069363458</v>
      </c>
      <c r="F313" s="28">
        <v>733.84597548255078</v>
      </c>
      <c r="G313" s="28">
        <v>618.90770580944354</v>
      </c>
      <c r="H313" s="28">
        <v>661.24426819867404</v>
      </c>
      <c r="I313" s="28">
        <v>687.5791219585717</v>
      </c>
      <c r="J313" s="28">
        <v>717.33392640868078</v>
      </c>
      <c r="K313" s="28">
        <v>748.45157379037391</v>
      </c>
      <c r="L313" s="28">
        <v>782.64917061894357</v>
      </c>
      <c r="M313" s="28">
        <v>781.85432763204335</v>
      </c>
      <c r="N313" s="28">
        <v>821.23352622541461</v>
      </c>
      <c r="O313" s="28">
        <v>861.29142224203679</v>
      </c>
      <c r="P313" s="28">
        <v>901.15366215045469</v>
      </c>
      <c r="Q313" s="28">
        <v>904.49127329937892</v>
      </c>
      <c r="R313" s="28">
        <v>907.51694031053466</v>
      </c>
      <c r="S313" s="28">
        <v>854.47297806353254</v>
      </c>
      <c r="T313" s="28">
        <v>744.95676047173856</v>
      </c>
      <c r="U313" s="28">
        <v>754.78753164983573</v>
      </c>
      <c r="V313" s="28">
        <v>763.08811182370937</v>
      </c>
      <c r="W313" s="28">
        <v>775.5487828374753</v>
      </c>
      <c r="X313" s="28">
        <v>778.94464547190273</v>
      </c>
      <c r="Y313" s="28">
        <v>788.27560541729963</v>
      </c>
      <c r="Z313" s="28">
        <v>797.54126344408178</v>
      </c>
      <c r="AA313" s="28">
        <v>811.29909247938667</v>
      </c>
      <c r="AB313" s="28">
        <v>814.84807796414043</v>
      </c>
      <c r="AC313" s="28">
        <v>823.84829190494929</v>
      </c>
      <c r="AD313" s="28">
        <v>834.11287378439192</v>
      </c>
      <c r="AE313" s="28">
        <v>847.43794395992063</v>
      </c>
      <c r="AF313" s="28">
        <v>851.38474297061657</v>
      </c>
      <c r="AG313" s="28">
        <v>858.15707702794862</v>
      </c>
    </row>
    <row r="314" spans="1:34" x14ac:dyDescent="0.3">
      <c r="B314" t="s">
        <v>341</v>
      </c>
      <c r="C314" s="28">
        <v>6985.2744408355102</v>
      </c>
      <c r="D314" s="28">
        <v>6773.0369986216656</v>
      </c>
      <c r="E314" s="29">
        <v>6724.1790165684397</v>
      </c>
      <c r="F314" s="28">
        <v>6580.5021115655054</v>
      </c>
      <c r="G314" s="28">
        <v>6793.7038632091981</v>
      </c>
      <c r="H314" s="28">
        <v>6785.4725724936998</v>
      </c>
      <c r="I314" s="28">
        <v>6760.4881135268242</v>
      </c>
      <c r="J314" s="28">
        <v>6739.4835082951049</v>
      </c>
      <c r="K314" s="28">
        <v>6735.75725849834</v>
      </c>
      <c r="L314" s="28">
        <v>6708.3420865822891</v>
      </c>
      <c r="M314" s="28">
        <v>6709.6644774834076</v>
      </c>
      <c r="N314" s="28">
        <v>6785.0552647611566</v>
      </c>
      <c r="O314" s="28">
        <v>6870.3502283962152</v>
      </c>
      <c r="P314" s="28">
        <v>6934.9063391805375</v>
      </c>
      <c r="Q314" s="28">
        <v>6939.6395450822356</v>
      </c>
      <c r="R314" s="28">
        <v>6940.7124707930643</v>
      </c>
      <c r="S314" s="28">
        <v>6962.2661024045619</v>
      </c>
      <c r="T314" s="28">
        <v>6971.4760617000675</v>
      </c>
      <c r="U314" s="28">
        <v>6991.0298692501819</v>
      </c>
      <c r="V314" s="28">
        <v>7007.6266149729154</v>
      </c>
      <c r="W314" s="28">
        <v>7032.9822791811748</v>
      </c>
      <c r="X314" s="28">
        <v>7038.9609573057796</v>
      </c>
      <c r="Y314" s="28">
        <v>7057.163613970185</v>
      </c>
      <c r="Z314" s="28">
        <v>7075.4602395296079</v>
      </c>
      <c r="AA314" s="28">
        <v>7103.2975574285792</v>
      </c>
      <c r="AB314" s="28">
        <v>7109.5462776259074</v>
      </c>
      <c r="AC314" s="28">
        <v>7126.9596237776605</v>
      </c>
      <c r="AD314" s="28">
        <v>7147.514987371118</v>
      </c>
      <c r="AE314" s="28">
        <v>7174.3907516021363</v>
      </c>
      <c r="AF314" s="28">
        <v>7181.1961833868972</v>
      </c>
      <c r="AG314" s="28">
        <v>7194.5322787707864</v>
      </c>
    </row>
    <row r="315" spans="1:34" x14ac:dyDescent="0.3">
      <c r="B315" t="s">
        <v>342</v>
      </c>
      <c r="C315" s="28">
        <v>34958.508644107125</v>
      </c>
      <c r="D315" s="28">
        <v>34640.928499370304</v>
      </c>
      <c r="E315" s="29">
        <v>33976.007021582307</v>
      </c>
      <c r="F315" s="28">
        <v>33289.965272647183</v>
      </c>
      <c r="G315" s="28">
        <v>33312.574781488373</v>
      </c>
      <c r="H315" s="28">
        <v>33181.746189586935</v>
      </c>
      <c r="I315" s="28">
        <v>32992.089620097075</v>
      </c>
      <c r="J315" s="28">
        <v>32836.981813976046</v>
      </c>
      <c r="K315" s="28">
        <v>32838.271997966462</v>
      </c>
      <c r="L315" s="28">
        <v>32734.245241932062</v>
      </c>
      <c r="M315" s="28">
        <v>32645.111200562405</v>
      </c>
      <c r="N315" s="28">
        <v>32460.533716493297</v>
      </c>
      <c r="O315" s="28">
        <v>32350.0852484016</v>
      </c>
      <c r="P315" s="28">
        <v>31955.966215526696</v>
      </c>
      <c r="Q315" s="28">
        <v>31249.971662584801</v>
      </c>
      <c r="R315" s="28">
        <v>30531.039555304316</v>
      </c>
      <c r="S315" s="28">
        <v>30282.955910465917</v>
      </c>
      <c r="T315" s="28">
        <v>29973.106976621693</v>
      </c>
      <c r="U315" s="28">
        <v>29686.975248970663</v>
      </c>
      <c r="V315" s="28">
        <v>29378.191152326082</v>
      </c>
      <c r="W315" s="28">
        <v>29093.232296807357</v>
      </c>
      <c r="X315" s="28">
        <v>29038.508667179383</v>
      </c>
      <c r="Y315" s="28">
        <v>29049.523498726598</v>
      </c>
      <c r="Z315" s="28">
        <v>29061.949617129685</v>
      </c>
      <c r="AA315" s="28">
        <v>29124.088161918509</v>
      </c>
      <c r="AB315" s="28">
        <v>29073.341406323183</v>
      </c>
      <c r="AC315" s="28">
        <v>29127.376859693224</v>
      </c>
      <c r="AD315" s="28">
        <v>29197.589697479365</v>
      </c>
      <c r="AE315" s="28">
        <v>29302.33361039943</v>
      </c>
      <c r="AF315" s="28">
        <v>29296.905338444216</v>
      </c>
      <c r="AG315" s="28">
        <v>29319.245481857026</v>
      </c>
    </row>
    <row r="316" spans="1:34" x14ac:dyDescent="0.3">
      <c r="B316" t="s">
        <v>343</v>
      </c>
      <c r="C316" s="28">
        <v>42869.25742798276</v>
      </c>
      <c r="D316" s="28">
        <v>42320.552750999232</v>
      </c>
      <c r="E316" s="29">
        <v>41345.504468844381</v>
      </c>
      <c r="F316" s="28">
        <v>40604.313359695239</v>
      </c>
      <c r="G316" s="28">
        <v>40725.186350507014</v>
      </c>
      <c r="H316" s="28">
        <v>40628.463030279308</v>
      </c>
      <c r="I316" s="28">
        <v>40440.156855582471</v>
      </c>
      <c r="J316" s="28">
        <v>40293.799248679832</v>
      </c>
      <c r="K316" s="28">
        <v>40322.480830255176</v>
      </c>
      <c r="L316" s="28">
        <v>40225.236499133294</v>
      </c>
      <c r="M316" s="28">
        <v>40136.630005677856</v>
      </c>
      <c r="N316" s="28">
        <v>40066.822507479868</v>
      </c>
      <c r="O316" s="28">
        <v>40081.726899039852</v>
      </c>
      <c r="P316" s="28">
        <v>39792.026216857688</v>
      </c>
      <c r="Q316" s="28">
        <v>39094.102480966416</v>
      </c>
      <c r="R316" s="28">
        <v>38379.268966407915</v>
      </c>
      <c r="S316" s="28">
        <v>38099.694990934011</v>
      </c>
      <c r="T316" s="28">
        <v>37689.539798793499</v>
      </c>
      <c r="U316" s="28">
        <v>37432.79264987068</v>
      </c>
      <c r="V316" s="28">
        <v>37148.905879122707</v>
      </c>
      <c r="W316" s="28">
        <v>36901.763358826007</v>
      </c>
      <c r="X316" s="28">
        <v>36856.414269957066</v>
      </c>
      <c r="Y316" s="28">
        <v>36894.962718114082</v>
      </c>
      <c r="Z316" s="28">
        <v>36934.951120103375</v>
      </c>
      <c r="AA316" s="28">
        <v>37038.684811826475</v>
      </c>
      <c r="AB316" s="28">
        <v>36997.735761913231</v>
      </c>
      <c r="AC316" s="28">
        <v>37078.184775375834</v>
      </c>
      <c r="AD316" s="28">
        <v>37179.217558634875</v>
      </c>
      <c r="AE316" s="28">
        <v>37324.162305961487</v>
      </c>
      <c r="AF316" s="28">
        <v>37329.48626480173</v>
      </c>
      <c r="AG316" s="28">
        <v>37371.934837655761</v>
      </c>
    </row>
    <row r="317" spans="1:34" x14ac:dyDescent="0.3">
      <c r="A317" t="s">
        <v>344</v>
      </c>
      <c r="B317" t="s">
        <v>158</v>
      </c>
      <c r="C317" s="28">
        <v>17408.726435986791</v>
      </c>
      <c r="D317" s="28">
        <v>17370.967013527366</v>
      </c>
      <c r="E317" s="29">
        <v>17361.761124302935</v>
      </c>
      <c r="F317" s="28">
        <v>17105.640177709549</v>
      </c>
      <c r="G317" s="28">
        <v>17665.477907574037</v>
      </c>
      <c r="H317" s="28">
        <v>17711.92137211853</v>
      </c>
      <c r="I317" s="28">
        <v>17744.24537203434</v>
      </c>
      <c r="J317" s="28">
        <v>17783.615878244997</v>
      </c>
      <c r="K317" s="28">
        <v>17886.824060626823</v>
      </c>
      <c r="L317" s="28">
        <v>17714.972555215023</v>
      </c>
      <c r="M317" s="28">
        <v>17795.710602227035</v>
      </c>
      <c r="N317" s="28">
        <v>17804.011099351832</v>
      </c>
      <c r="O317" s="28">
        <v>17830.814079151129</v>
      </c>
      <c r="P317" s="28">
        <v>17674.692056173342</v>
      </c>
      <c r="Q317" s="28">
        <v>17181.099060468383</v>
      </c>
      <c r="R317" s="28">
        <v>16651.559435630192</v>
      </c>
      <c r="S317" s="28">
        <v>16519.042403630145</v>
      </c>
      <c r="T317" s="28">
        <v>16382.484950228543</v>
      </c>
      <c r="U317" s="28">
        <v>16265.832470268759</v>
      </c>
      <c r="V317" s="28">
        <v>16124.667024495726</v>
      </c>
      <c r="W317" s="28">
        <v>16006.658835256369</v>
      </c>
      <c r="X317" s="28">
        <v>16077.945679248907</v>
      </c>
      <c r="Y317" s="28">
        <v>16210.501554647599</v>
      </c>
      <c r="Z317" s="28">
        <v>16342.168876179359</v>
      </c>
      <c r="AA317" s="28">
        <v>16519.683921724274</v>
      </c>
      <c r="AB317" s="28">
        <v>16586.362722985934</v>
      </c>
      <c r="AC317" s="28">
        <v>16738.564468367953</v>
      </c>
      <c r="AD317" s="28">
        <v>16905.289956256755</v>
      </c>
      <c r="AE317" s="28">
        <v>17103.326075618286</v>
      </c>
      <c r="AF317" s="28">
        <v>17207.085078220713</v>
      </c>
      <c r="AG317" s="28">
        <v>17341.215310296611</v>
      </c>
    </row>
    <row r="318" spans="1:34" x14ac:dyDescent="0.3">
      <c r="B318" t="s">
        <v>345</v>
      </c>
      <c r="C318" s="28">
        <v>16849.64822182549</v>
      </c>
      <c r="D318" s="28">
        <v>16575.351783210848</v>
      </c>
      <c r="E318" s="29">
        <v>15955.96359507657</v>
      </c>
      <c r="F318" s="28">
        <v>15546.396388667326</v>
      </c>
      <c r="G318" s="28">
        <v>15001.461599468063</v>
      </c>
      <c r="H318" s="28">
        <v>14825.591130051196</v>
      </c>
      <c r="I318" s="28">
        <v>14604.479318511767</v>
      </c>
      <c r="J318" s="28">
        <v>14411.836742064506</v>
      </c>
      <c r="K318" s="28">
        <v>14308.958858787199</v>
      </c>
      <c r="L318" s="28">
        <v>14378.637283453907</v>
      </c>
      <c r="M318" s="28">
        <v>14208.991736083475</v>
      </c>
      <c r="N318" s="28">
        <v>14016.280642530895</v>
      </c>
      <c r="O318" s="28">
        <v>13877.642491159697</v>
      </c>
      <c r="P318" s="28">
        <v>13641.273794638424</v>
      </c>
      <c r="Q318" s="28">
        <v>13428.920939272666</v>
      </c>
      <c r="R318" s="28">
        <v>13239.547614587545</v>
      </c>
      <c r="S318" s="28">
        <v>13122.458269163857</v>
      </c>
      <c r="T318" s="28">
        <v>12950.700852252594</v>
      </c>
      <c r="U318" s="28">
        <v>12781.202078893422</v>
      </c>
      <c r="V318" s="28">
        <v>12613.5493513649</v>
      </c>
      <c r="W318" s="28">
        <v>12445.029242716311</v>
      </c>
      <c r="X318" s="28">
        <v>12320.502538660776</v>
      </c>
      <c r="Y318" s="28">
        <v>12198.909044295038</v>
      </c>
      <c r="Z318" s="28">
        <v>12079.609626554886</v>
      </c>
      <c r="AA318" s="28">
        <v>11962.653151295719</v>
      </c>
      <c r="AB318" s="28">
        <v>11846.694672866701</v>
      </c>
      <c r="AC318" s="28">
        <v>11748.470892766505</v>
      </c>
      <c r="AD318" s="28">
        <v>11651.899621013874</v>
      </c>
      <c r="AE318" s="28">
        <v>11557.036880956442</v>
      </c>
      <c r="AF318" s="28">
        <v>11449.29314030479</v>
      </c>
      <c r="AG318" s="28">
        <v>11337.025769252899</v>
      </c>
    </row>
    <row r="319" spans="1:34" x14ac:dyDescent="0.3">
      <c r="B319" t="s">
        <v>336</v>
      </c>
      <c r="C319" s="28">
        <v>677.76267276631688</v>
      </c>
      <c r="D319" s="28">
        <v>673.64914108624669</v>
      </c>
      <c r="E319" s="29">
        <v>640.34255884528341</v>
      </c>
      <c r="F319" s="28">
        <v>619.98896291278572</v>
      </c>
      <c r="G319" s="28">
        <v>627.69553108874686</v>
      </c>
      <c r="H319" s="28">
        <v>626.29394405968583</v>
      </c>
      <c r="I319" s="28">
        <v>625.42518619344946</v>
      </c>
      <c r="J319" s="28">
        <v>623.58945030902544</v>
      </c>
      <c r="K319" s="28">
        <v>624.54933519492067</v>
      </c>
      <c r="L319" s="28">
        <v>622.69565990560613</v>
      </c>
      <c r="M319" s="28">
        <v>622.46911889436876</v>
      </c>
      <c r="N319" s="28">
        <v>622.30223125304315</v>
      </c>
      <c r="O319" s="28">
        <v>623.68893473325079</v>
      </c>
      <c r="P319" s="28">
        <v>622.06062135740785</v>
      </c>
      <c r="Q319" s="28">
        <v>622.01191948622852</v>
      </c>
      <c r="R319" s="28">
        <v>621.99276172905149</v>
      </c>
      <c r="S319" s="28">
        <v>623.51549431438798</v>
      </c>
      <c r="T319" s="28">
        <v>621.98143078303247</v>
      </c>
      <c r="U319" s="28">
        <v>622.0009564509578</v>
      </c>
      <c r="V319" s="28">
        <v>622.03503310793144</v>
      </c>
      <c r="W319" s="28">
        <v>623.6044754771525</v>
      </c>
      <c r="X319" s="28">
        <v>622.12070591217673</v>
      </c>
      <c r="Y319" s="28">
        <v>622.17315642643337</v>
      </c>
      <c r="Z319" s="28">
        <v>622.23137103791237</v>
      </c>
      <c r="AA319" s="28">
        <v>623.81134554099083</v>
      </c>
      <c r="AB319" s="28">
        <v>622.34426711302046</v>
      </c>
      <c r="AC319" s="28">
        <v>622.40175520124171</v>
      </c>
      <c r="AD319" s="28">
        <v>622.46037685121462</v>
      </c>
      <c r="AE319" s="28">
        <v>624.03091046717611</v>
      </c>
      <c r="AF319" s="28">
        <v>622.58737656118649</v>
      </c>
      <c r="AG319" s="28">
        <v>623.06465894999178</v>
      </c>
    </row>
    <row r="320" spans="1:34" x14ac:dyDescent="0.3">
      <c r="B320" t="s">
        <v>337</v>
      </c>
      <c r="C320" s="28">
        <v>22.371313528528102</v>
      </c>
      <c r="D320" s="28">
        <v>20.960561545850343</v>
      </c>
      <c r="E320" s="29">
        <v>17.939743357524318</v>
      </c>
      <c r="F320" s="28">
        <v>17.939743357524318</v>
      </c>
      <c r="G320" s="28">
        <v>17.939743357524318</v>
      </c>
      <c r="H320" s="28">
        <v>17.939743357524318</v>
      </c>
      <c r="I320" s="28">
        <v>17.939743357524318</v>
      </c>
      <c r="J320" s="28">
        <v>17.939743357524318</v>
      </c>
      <c r="K320" s="28">
        <v>17.939743357524318</v>
      </c>
      <c r="L320" s="28">
        <v>17.939743357524318</v>
      </c>
      <c r="M320" s="28">
        <v>17.939743357524318</v>
      </c>
      <c r="N320" s="28">
        <v>17.939743357524318</v>
      </c>
      <c r="O320" s="28">
        <v>17.939743357524318</v>
      </c>
      <c r="P320" s="28">
        <v>17.939743357524318</v>
      </c>
      <c r="Q320" s="28">
        <v>17.939743357524318</v>
      </c>
      <c r="R320" s="28">
        <v>17.939743357524318</v>
      </c>
      <c r="S320" s="28">
        <v>17.939743357524318</v>
      </c>
      <c r="T320" s="28">
        <v>17.939743357524318</v>
      </c>
      <c r="U320" s="28">
        <v>17.939743357524318</v>
      </c>
      <c r="V320" s="28">
        <v>17.939743357524318</v>
      </c>
      <c r="W320" s="28">
        <v>17.939743357524318</v>
      </c>
      <c r="X320" s="28">
        <v>17.939743357524318</v>
      </c>
      <c r="Y320" s="28">
        <v>17.939743357524318</v>
      </c>
      <c r="Z320" s="28">
        <v>17.939743357524318</v>
      </c>
      <c r="AA320" s="28">
        <v>17.939743357524318</v>
      </c>
      <c r="AB320" s="28">
        <v>17.939743357524318</v>
      </c>
      <c r="AC320" s="28">
        <v>17.939743357524318</v>
      </c>
      <c r="AD320" s="28">
        <v>17.939743357524318</v>
      </c>
      <c r="AE320" s="28">
        <v>17.939743357524318</v>
      </c>
      <c r="AF320" s="28">
        <v>17.939743357524318</v>
      </c>
      <c r="AG320" s="28">
        <v>17.939743357524318</v>
      </c>
    </row>
    <row r="321" spans="1:33" x14ac:dyDescent="0.3">
      <c r="A321" t="s">
        <v>346</v>
      </c>
      <c r="B321" t="s">
        <v>158</v>
      </c>
      <c r="C321" s="28">
        <v>3666.0480470070293</v>
      </c>
      <c r="D321" s="28">
        <v>3561.5633857227963</v>
      </c>
      <c r="E321" s="29">
        <v>3542.3759517901381</v>
      </c>
      <c r="F321" s="28">
        <v>3446.027298608396</v>
      </c>
      <c r="G321" s="28">
        <v>3660.8706139691935</v>
      </c>
      <c r="H321" s="28">
        <v>3662.0546446626299</v>
      </c>
      <c r="I321" s="28">
        <v>3661.0819578994556</v>
      </c>
      <c r="J321" s="28">
        <v>3660.4228596790986</v>
      </c>
      <c r="K321" s="28">
        <v>3669.6855380544835</v>
      </c>
      <c r="L321" s="28">
        <v>3630.6606496154627</v>
      </c>
      <c r="M321" s="28">
        <v>3654.6840723776818</v>
      </c>
      <c r="N321" s="28">
        <v>3754.9880308353249</v>
      </c>
      <c r="O321" s="28">
        <v>3859.2595378517167</v>
      </c>
      <c r="P321" s="28">
        <v>3951.8653857221752</v>
      </c>
      <c r="Q321" s="28">
        <v>3979.8349546045692</v>
      </c>
      <c r="R321" s="28">
        <v>4004.3300215673053</v>
      </c>
      <c r="S321" s="28">
        <v>4040.3002968223059</v>
      </c>
      <c r="T321" s="28">
        <v>4068.9879817724914</v>
      </c>
      <c r="U321" s="28">
        <v>4106.7317354029374</v>
      </c>
      <c r="V321" s="28">
        <v>4141.4704196962939</v>
      </c>
      <c r="W321" s="28">
        <v>4182.3959154006434</v>
      </c>
      <c r="X321" s="28">
        <v>4201.0984859436494</v>
      </c>
      <c r="Y321" s="28">
        <v>4232.2800744449387</v>
      </c>
      <c r="Z321" s="28">
        <v>4263.4543224477484</v>
      </c>
      <c r="AA321" s="28">
        <v>4304.0997280375977</v>
      </c>
      <c r="AB321" s="28">
        <v>4322.1954740241881</v>
      </c>
      <c r="AC321" s="28">
        <v>4350.091687986489</v>
      </c>
      <c r="AD321" s="28">
        <v>4381.0828061936736</v>
      </c>
      <c r="AE321" s="28">
        <v>4418.3712002440489</v>
      </c>
      <c r="AF321" s="28">
        <v>4436.266251943337</v>
      </c>
      <c r="AG321" s="28">
        <v>4461.6388580882176</v>
      </c>
    </row>
    <row r="322" spans="1:33" x14ac:dyDescent="0.3">
      <c r="B322" t="s">
        <v>345</v>
      </c>
      <c r="C322" s="28">
        <v>2187.3424406186496</v>
      </c>
      <c r="D322" s="28">
        <v>2116.5944957990205</v>
      </c>
      <c r="E322" s="29">
        <v>2069.9971699286134</v>
      </c>
      <c r="F322" s="28">
        <v>1988.7379475963187</v>
      </c>
      <c r="G322" s="28">
        <v>1965.6591611417234</v>
      </c>
      <c r="H322" s="28">
        <v>1954.0764128611024</v>
      </c>
      <c r="I322" s="28">
        <v>1927.7056094908337</v>
      </c>
      <c r="J322" s="28">
        <v>1905.3073642819352</v>
      </c>
      <c r="K322" s="28">
        <v>1891.3055153728142</v>
      </c>
      <c r="L322" s="28">
        <v>1901.9393421168556</v>
      </c>
      <c r="M322" s="28">
        <v>1879.5125449124769</v>
      </c>
      <c r="N322" s="28">
        <v>1854.8828762951684</v>
      </c>
      <c r="O322" s="28">
        <v>1836.0069947574223</v>
      </c>
      <c r="P322" s="28">
        <v>1808.3168239090583</v>
      </c>
      <c r="Q322" s="28">
        <v>1785.3166460512248</v>
      </c>
      <c r="R322" s="28">
        <v>1762.1471574452671</v>
      </c>
      <c r="S322" s="28">
        <v>1747.436447320446</v>
      </c>
      <c r="T322" s="28">
        <v>1727.9347145753625</v>
      </c>
      <c r="U322" s="28">
        <v>1708.7816503082008</v>
      </c>
      <c r="V322" s="28">
        <v>1689.6761497690798</v>
      </c>
      <c r="W322" s="28">
        <v>1673.0183951189931</v>
      </c>
      <c r="X322" s="28">
        <v>1659.4614674496781</v>
      </c>
      <c r="Y322" s="28">
        <v>1645.5478626084366</v>
      </c>
      <c r="Z322" s="28">
        <v>1631.7233434485629</v>
      </c>
      <c r="AA322" s="28">
        <v>1617.8553223246645</v>
      </c>
      <c r="AB322" s="28">
        <v>1605.1876070816966</v>
      </c>
      <c r="AC322" s="28">
        <v>1593.7806732435315</v>
      </c>
      <c r="AD322" s="28">
        <v>1582.3937910349628</v>
      </c>
      <c r="AE322" s="28">
        <v>1570.9233870908138</v>
      </c>
      <c r="AF322" s="28">
        <v>1559.0338772574041</v>
      </c>
      <c r="AG322" s="28">
        <v>1546.0096924076634</v>
      </c>
    </row>
    <row r="323" spans="1:33" x14ac:dyDescent="0.3">
      <c r="B323" t="s">
        <v>336</v>
      </c>
      <c r="C323" s="28">
        <v>1128.2131786886262</v>
      </c>
      <c r="D323" s="28">
        <v>1091.4377322340868</v>
      </c>
      <c r="E323" s="29">
        <v>1108.8562893497428</v>
      </c>
      <c r="F323" s="28">
        <v>1142.7872598608453</v>
      </c>
      <c r="G323" s="28">
        <v>1164.224482598335</v>
      </c>
      <c r="H323" s="28">
        <v>1166.3919094700227</v>
      </c>
      <c r="I323" s="28">
        <v>1168.7509406365893</v>
      </c>
      <c r="J323" s="28">
        <v>1170.8036788341262</v>
      </c>
      <c r="K323" s="28">
        <v>1171.816599571097</v>
      </c>
      <c r="L323" s="28">
        <v>1172.7924893500247</v>
      </c>
      <c r="M323" s="28">
        <v>1172.5182546933042</v>
      </c>
      <c r="N323" s="28">
        <v>1172.2347521307179</v>
      </c>
      <c r="O323" s="28">
        <v>1172.1340902871311</v>
      </c>
      <c r="P323" s="28">
        <v>1171.7745240493591</v>
      </c>
      <c r="Q323" s="28">
        <v>1171.538338926496</v>
      </c>
      <c r="R323" s="28">
        <v>1171.2856862805468</v>
      </c>
      <c r="S323" s="28">
        <v>1171.5797527618645</v>
      </c>
      <c r="T323" s="28">
        <v>1171.6037598522678</v>
      </c>
      <c r="U323" s="28">
        <v>1172.5668780390988</v>
      </c>
      <c r="V323" s="28">
        <v>1173.5304400075963</v>
      </c>
      <c r="W323" s="28">
        <v>1174.6183631615929</v>
      </c>
      <c r="X323" s="28">
        <v>1175.4513984125067</v>
      </c>
      <c r="Y323" s="28">
        <v>1176.3860714168638</v>
      </c>
      <c r="Z323" s="28">
        <v>1177.332968133351</v>
      </c>
      <c r="AA323" s="28">
        <v>1178.3929015663718</v>
      </c>
      <c r="AB323" s="28">
        <v>1179.2135910200766</v>
      </c>
      <c r="AC323" s="28">
        <v>1180.1376570476953</v>
      </c>
      <c r="AD323" s="28">
        <v>1181.0887846425358</v>
      </c>
      <c r="AE323" s="28">
        <v>1182.1465587673281</v>
      </c>
      <c r="AF323" s="28">
        <v>1182.9464486862109</v>
      </c>
      <c r="AG323" s="28">
        <v>1183.9341227749599</v>
      </c>
    </row>
    <row r="324" spans="1:33" x14ac:dyDescent="0.3">
      <c r="B324" t="s">
        <v>337</v>
      </c>
      <c r="C324" s="28">
        <v>3.6707745212063685</v>
      </c>
      <c r="D324" s="28">
        <v>3.4413848657619774</v>
      </c>
      <c r="E324" s="29">
        <v>2.9496054999453345</v>
      </c>
      <c r="F324" s="28">
        <v>2.9496054999453345</v>
      </c>
      <c r="G324" s="28">
        <v>2.9496054999453345</v>
      </c>
      <c r="H324" s="28">
        <v>2.9496054999453345</v>
      </c>
      <c r="I324" s="28">
        <v>2.9496054999453345</v>
      </c>
      <c r="J324" s="28">
        <v>2.9496054999453345</v>
      </c>
      <c r="K324" s="28">
        <v>2.9496054999453345</v>
      </c>
      <c r="L324" s="28">
        <v>2.9496054999453345</v>
      </c>
      <c r="M324" s="28">
        <v>2.9496054999453345</v>
      </c>
      <c r="N324" s="28">
        <v>2.9496054999453345</v>
      </c>
      <c r="O324" s="28">
        <v>2.9496054999453345</v>
      </c>
      <c r="P324" s="28">
        <v>2.9496054999453345</v>
      </c>
      <c r="Q324" s="28">
        <v>2.9496054999453345</v>
      </c>
      <c r="R324" s="28">
        <v>2.9496054999453345</v>
      </c>
      <c r="S324" s="28">
        <v>2.9496054999453345</v>
      </c>
      <c r="T324" s="28">
        <v>2.9496054999453345</v>
      </c>
      <c r="U324" s="28">
        <v>2.9496054999453345</v>
      </c>
      <c r="V324" s="28">
        <v>2.9496054999453345</v>
      </c>
      <c r="W324" s="28">
        <v>2.9496054999453345</v>
      </c>
      <c r="X324" s="28">
        <v>2.9496054999453345</v>
      </c>
      <c r="Y324" s="28">
        <v>2.9496054999453345</v>
      </c>
      <c r="Z324" s="28">
        <v>2.9496054999453345</v>
      </c>
      <c r="AA324" s="28">
        <v>2.9496054999453345</v>
      </c>
      <c r="AB324" s="28">
        <v>2.9496054999453345</v>
      </c>
      <c r="AC324" s="28">
        <v>2.9496054999453345</v>
      </c>
      <c r="AD324" s="28">
        <v>2.9496054999453345</v>
      </c>
      <c r="AE324" s="28">
        <v>2.9496054999453345</v>
      </c>
      <c r="AF324" s="28">
        <v>2.9496054999453345</v>
      </c>
      <c r="AG324" s="28">
        <v>2.9496054999453345</v>
      </c>
    </row>
    <row r="325" spans="1:33" x14ac:dyDescent="0.3">
      <c r="A325" t="s">
        <v>347</v>
      </c>
      <c r="B325" t="s">
        <v>158</v>
      </c>
      <c r="C325" s="28">
        <v>612.3230430861413</v>
      </c>
      <c r="D325" s="28">
        <v>607.47484970780772</v>
      </c>
      <c r="E325" s="29">
        <v>373.50011299510766</v>
      </c>
      <c r="F325" s="28">
        <v>420.59377772087072</v>
      </c>
      <c r="G325" s="28">
        <v>304.70275037228089</v>
      </c>
      <c r="H325" s="28">
        <v>344.71290674173105</v>
      </c>
      <c r="I325" s="28">
        <v>370.99057217352117</v>
      </c>
      <c r="J325" s="28">
        <v>401.01771487704707</v>
      </c>
      <c r="K325" s="28">
        <v>433.76084271576002</v>
      </c>
      <c r="L325" s="28">
        <v>467.22266139377376</v>
      </c>
      <c r="M325" s="28">
        <v>467.61865369228371</v>
      </c>
      <c r="N325" s="28">
        <v>508.07561704696957</v>
      </c>
      <c r="O325" s="28">
        <v>549.19582591209894</v>
      </c>
      <c r="P325" s="28">
        <v>590.07448987811688</v>
      </c>
      <c r="Q325" s="28">
        <v>594.38720530755018</v>
      </c>
      <c r="R325" s="28">
        <v>598.37350723031875</v>
      </c>
      <c r="S325" s="28">
        <v>546.26530828887667</v>
      </c>
      <c r="T325" s="28">
        <v>437.69115984108879</v>
      </c>
      <c r="U325" s="28">
        <v>447.79295312291367</v>
      </c>
      <c r="V325" s="28">
        <v>456.34030189483065</v>
      </c>
      <c r="W325" s="28">
        <v>469.05257719474162</v>
      </c>
      <c r="X325" s="28">
        <v>472.67823021789934</v>
      </c>
      <c r="Y325" s="28">
        <v>482.25401515727202</v>
      </c>
      <c r="Z325" s="28">
        <v>491.74158744841998</v>
      </c>
      <c r="AA325" s="28">
        <v>505.73607334074973</v>
      </c>
      <c r="AB325" s="28">
        <v>509.48318786210922</v>
      </c>
      <c r="AC325" s="28">
        <v>518.70136294435747</v>
      </c>
      <c r="AD325" s="28">
        <v>529.15574628249306</v>
      </c>
      <c r="AE325" s="28">
        <v>542.6811559991562</v>
      </c>
      <c r="AF325" s="28">
        <v>546.82289949966071</v>
      </c>
      <c r="AG325" s="28">
        <v>553.77887339767813</v>
      </c>
    </row>
    <row r="326" spans="1:33" x14ac:dyDescent="0.3">
      <c r="B326" t="s">
        <v>345</v>
      </c>
      <c r="C326" s="28">
        <v>237.71786581708713</v>
      </c>
      <c r="D326" s="28">
        <v>226.94967478776937</v>
      </c>
      <c r="E326" s="29">
        <v>206.64531894182034</v>
      </c>
      <c r="F326" s="28">
        <v>238.29085935697557</v>
      </c>
      <c r="G326" s="28">
        <v>236.93304591917763</v>
      </c>
      <c r="H326" s="28">
        <v>239.04435537250106</v>
      </c>
      <c r="I326" s="28">
        <v>238.69556177183165</v>
      </c>
      <c r="J326" s="28">
        <v>238.07882047516824</v>
      </c>
      <c r="K326" s="28">
        <v>236.63477085824275</v>
      </c>
      <c r="L326" s="28">
        <v>237.47996706462646</v>
      </c>
      <c r="M326" s="28">
        <v>236.2377935388389</v>
      </c>
      <c r="N326" s="28">
        <v>235.1051348038302</v>
      </c>
      <c r="O326" s="28">
        <v>234.00329790457278</v>
      </c>
      <c r="P326" s="28">
        <v>232.9516080772384</v>
      </c>
      <c r="Q326" s="28">
        <v>231.94380862404029</v>
      </c>
      <c r="R326" s="28">
        <v>230.95783540475841</v>
      </c>
      <c r="S326" s="28">
        <v>229.99963400282687</v>
      </c>
      <c r="T326" s="28">
        <v>229.03929602133522</v>
      </c>
      <c r="U326" s="28">
        <v>228.57656091966004</v>
      </c>
      <c r="V326" s="28">
        <v>228.13590610470675</v>
      </c>
      <c r="W326" s="28">
        <v>227.69553950642998</v>
      </c>
      <c r="X326" s="28">
        <v>227.27442858237328</v>
      </c>
      <c r="Y326" s="28">
        <v>226.84547162093341</v>
      </c>
      <c r="Z326" s="28">
        <v>226.43591449445489</v>
      </c>
      <c r="AA326" s="28">
        <v>226.01830036977151</v>
      </c>
      <c r="AB326" s="28">
        <v>225.63086732978024</v>
      </c>
      <c r="AC326" s="28">
        <v>225.23140083979078</v>
      </c>
      <c r="AD326" s="28">
        <v>224.85426530702065</v>
      </c>
      <c r="AE326" s="28">
        <v>224.47156835942775</v>
      </c>
      <c r="AF326" s="28">
        <v>224.09464175901553</v>
      </c>
      <c r="AG326" s="28">
        <v>223.7275941286577</v>
      </c>
    </row>
    <row r="327" spans="1:33" x14ac:dyDescent="0.3">
      <c r="B327" t="s">
        <v>336</v>
      </c>
      <c r="C327" s="28">
        <v>75.433434136896537</v>
      </c>
      <c r="D327" s="28">
        <v>72.162728511684918</v>
      </c>
      <c r="E327" s="29">
        <v>65.172998756706576</v>
      </c>
      <c r="F327" s="28">
        <v>74.961338404704449</v>
      </c>
      <c r="G327" s="28">
        <v>77.271909517984994</v>
      </c>
      <c r="H327" s="28">
        <v>77.48700608444193</v>
      </c>
      <c r="I327" s="28">
        <v>77.892988013218911</v>
      </c>
      <c r="J327" s="28">
        <v>78.237391056465469</v>
      </c>
      <c r="K327" s="28">
        <v>78.055960216371147</v>
      </c>
      <c r="L327" s="28">
        <v>77.946542160543402</v>
      </c>
      <c r="M327" s="28">
        <v>77.997880400920764</v>
      </c>
      <c r="N327" s="28">
        <v>78.052774374614842</v>
      </c>
      <c r="O327" s="28">
        <v>78.092298425365087</v>
      </c>
      <c r="P327" s="28">
        <v>78.127564195099382</v>
      </c>
      <c r="Q327" s="28">
        <v>78.160259367788569</v>
      </c>
      <c r="R327" s="28">
        <v>78.185597675457501</v>
      </c>
      <c r="S327" s="28">
        <v>78.20803577182906</v>
      </c>
      <c r="T327" s="28">
        <v>78.226304609314582</v>
      </c>
      <c r="U327" s="28">
        <v>78.418017607261959</v>
      </c>
      <c r="V327" s="28">
        <v>78.611903824172003</v>
      </c>
      <c r="W327" s="28">
        <v>78.80066613630369</v>
      </c>
      <c r="X327" s="28">
        <v>78.991986671630144</v>
      </c>
      <c r="Y327" s="28">
        <v>79.176118639094227</v>
      </c>
      <c r="Z327" s="28">
        <v>79.363761501206938</v>
      </c>
      <c r="AA327" s="28">
        <v>79.544718768865408</v>
      </c>
      <c r="AB327" s="28">
        <v>79.734022772250967</v>
      </c>
      <c r="AC327" s="28">
        <v>79.915528120800985</v>
      </c>
      <c r="AD327" s="28">
        <v>80.102862194878227</v>
      </c>
      <c r="AE327" s="28">
        <v>80.285219601336692</v>
      </c>
      <c r="AF327" s="28">
        <v>80.46720171194039</v>
      </c>
      <c r="AG327" s="28">
        <v>80.650609501612735</v>
      </c>
    </row>
    <row r="328" spans="1:33" x14ac:dyDescent="0.3">
      <c r="B328" t="s">
        <v>337</v>
      </c>
      <c r="C328" s="28">
        <v>0</v>
      </c>
      <c r="D328" s="28">
        <v>0</v>
      </c>
      <c r="E328" s="29">
        <v>0</v>
      </c>
      <c r="F328" s="28">
        <v>0</v>
      </c>
      <c r="G328" s="28">
        <v>0</v>
      </c>
      <c r="H328" s="28">
        <v>0</v>
      </c>
      <c r="I328" s="28">
        <v>0</v>
      </c>
      <c r="J328" s="28">
        <v>0</v>
      </c>
      <c r="K328" s="28">
        <v>0</v>
      </c>
      <c r="L328" s="28">
        <v>0</v>
      </c>
      <c r="M328" s="28">
        <v>0</v>
      </c>
      <c r="N328" s="28">
        <v>0</v>
      </c>
      <c r="O328" s="28">
        <v>0</v>
      </c>
      <c r="P328" s="28">
        <v>0</v>
      </c>
      <c r="Q328" s="28">
        <v>0</v>
      </c>
      <c r="R328" s="28">
        <v>0</v>
      </c>
      <c r="S328" s="28">
        <v>0</v>
      </c>
      <c r="T328" s="28">
        <v>0</v>
      </c>
      <c r="U328" s="28">
        <v>0</v>
      </c>
      <c r="V328" s="28">
        <v>0</v>
      </c>
      <c r="W328" s="28">
        <v>0</v>
      </c>
      <c r="X328" s="28">
        <v>0</v>
      </c>
      <c r="Y328" s="28">
        <v>0</v>
      </c>
      <c r="Z328" s="28">
        <v>0</v>
      </c>
      <c r="AA328" s="28">
        <v>0</v>
      </c>
      <c r="AB328" s="28">
        <v>0</v>
      </c>
      <c r="AC328" s="28">
        <v>0</v>
      </c>
      <c r="AD328" s="28">
        <v>0</v>
      </c>
      <c r="AE328" s="28">
        <v>0</v>
      </c>
      <c r="AF328" s="28">
        <v>0</v>
      </c>
      <c r="AG328" s="28">
        <v>0</v>
      </c>
    </row>
    <row r="329" spans="1:33" x14ac:dyDescent="0.3">
      <c r="A329" t="s">
        <v>123</v>
      </c>
      <c r="B329" t="s">
        <v>123</v>
      </c>
      <c r="C329" s="28">
        <v>42869.25742798276</v>
      </c>
      <c r="D329" s="28">
        <v>42320.552750999232</v>
      </c>
      <c r="E329" s="29">
        <v>41345.504468844381</v>
      </c>
      <c r="F329" s="28">
        <v>40604.313359695239</v>
      </c>
      <c r="G329" s="28">
        <v>40725.186350507014</v>
      </c>
      <c r="H329" s="28">
        <v>40628.463030279308</v>
      </c>
      <c r="I329" s="28">
        <v>40440.156855582471</v>
      </c>
      <c r="J329" s="28">
        <v>40293.799248679832</v>
      </c>
      <c r="K329" s="28">
        <v>40322.480830255176</v>
      </c>
      <c r="L329" s="28">
        <v>40225.236499133294</v>
      </c>
      <c r="M329" s="28">
        <v>40136.630005677856</v>
      </c>
      <c r="N329" s="28">
        <v>40066.822507479868</v>
      </c>
      <c r="O329" s="28">
        <v>40081.726899039852</v>
      </c>
      <c r="P329" s="28">
        <v>39792.026216857688</v>
      </c>
      <c r="Q329" s="28">
        <v>39094.102480966416</v>
      </c>
      <c r="R329" s="28">
        <v>38379.268966407915</v>
      </c>
      <c r="S329" s="28">
        <v>38099.694990934011</v>
      </c>
      <c r="T329" s="28">
        <v>37689.539798793499</v>
      </c>
      <c r="U329" s="28">
        <v>37432.79264987068</v>
      </c>
      <c r="V329" s="28">
        <v>37148.905879122707</v>
      </c>
      <c r="W329" s="28">
        <v>36901.763358826007</v>
      </c>
      <c r="X329" s="28">
        <v>36856.414269957066</v>
      </c>
      <c r="Y329" s="28">
        <v>36894.962718114082</v>
      </c>
      <c r="Z329" s="28">
        <v>36934.951120103375</v>
      </c>
      <c r="AA329" s="28">
        <v>37038.684811826475</v>
      </c>
      <c r="AB329" s="28">
        <v>36997.735761913231</v>
      </c>
      <c r="AC329" s="28">
        <v>37078.184775375834</v>
      </c>
      <c r="AD329" s="28">
        <v>37179.217558634875</v>
      </c>
      <c r="AE329" s="28">
        <v>37324.162305961487</v>
      </c>
      <c r="AF329" s="28">
        <v>37329.48626480173</v>
      </c>
      <c r="AG329" s="28">
        <v>37371.934837655761</v>
      </c>
    </row>
    <row r="331" spans="1:33" x14ac:dyDescent="0.3">
      <c r="A331" s="8" t="s">
        <v>348</v>
      </c>
      <c r="B331" s="8"/>
      <c r="C331" s="8">
        <v>2020</v>
      </c>
      <c r="D331" s="9">
        <v>2021</v>
      </c>
      <c r="E331" s="10">
        <v>2022</v>
      </c>
      <c r="F331" s="8">
        <v>2023</v>
      </c>
      <c r="G331" s="8">
        <v>2024</v>
      </c>
      <c r="H331" s="8">
        <v>2025</v>
      </c>
      <c r="I331" s="8">
        <v>2026</v>
      </c>
      <c r="J331" s="8">
        <v>2027</v>
      </c>
      <c r="K331" s="8">
        <v>2028</v>
      </c>
      <c r="L331" s="8">
        <v>2029</v>
      </c>
      <c r="M331" s="8">
        <v>2030</v>
      </c>
      <c r="N331" s="8">
        <v>2031</v>
      </c>
      <c r="O331" s="8">
        <v>2032</v>
      </c>
      <c r="P331" s="8">
        <v>2033</v>
      </c>
      <c r="Q331" s="8">
        <v>2034</v>
      </c>
      <c r="R331" s="8">
        <v>2035</v>
      </c>
      <c r="S331" s="8">
        <v>2036</v>
      </c>
      <c r="T331" s="8">
        <v>2037</v>
      </c>
      <c r="U331" s="8">
        <v>2038</v>
      </c>
      <c r="V331" s="8">
        <v>2039</v>
      </c>
      <c r="W331" s="8">
        <v>2040</v>
      </c>
      <c r="X331" s="8">
        <v>2041</v>
      </c>
      <c r="Y331" s="8">
        <v>2042</v>
      </c>
      <c r="Z331" s="8">
        <v>2043</v>
      </c>
      <c r="AA331" s="8">
        <v>2044</v>
      </c>
      <c r="AB331" s="8">
        <v>2045</v>
      </c>
      <c r="AC331" s="8">
        <v>2046</v>
      </c>
      <c r="AD331" s="8">
        <v>2047</v>
      </c>
      <c r="AE331" s="8">
        <v>2048</v>
      </c>
      <c r="AF331" s="8">
        <v>2049</v>
      </c>
      <c r="AG331" s="8">
        <v>2050</v>
      </c>
    </row>
    <row r="332" spans="1:33" x14ac:dyDescent="0.3">
      <c r="B332" t="s">
        <v>158</v>
      </c>
      <c r="C332" s="28">
        <v>621.74022985667114</v>
      </c>
      <c r="D332" s="28">
        <v>620.39167905454883</v>
      </c>
      <c r="E332" s="29">
        <v>620.06289729653338</v>
      </c>
      <c r="F332" s="28">
        <v>610.91572063248384</v>
      </c>
      <c r="G332" s="28">
        <v>630.90992527050128</v>
      </c>
      <c r="H332" s="28">
        <v>632.56862043280466</v>
      </c>
      <c r="I332" s="28">
        <v>633.7230490012264</v>
      </c>
      <c r="J332" s="28">
        <v>635.12913850874986</v>
      </c>
      <c r="K332" s="28">
        <v>638.81514502238656</v>
      </c>
      <c r="L332" s="28">
        <v>632.67759125767941</v>
      </c>
      <c r="M332" s="28">
        <v>635.56109293667976</v>
      </c>
      <c r="N332" s="28">
        <v>635.85753926256541</v>
      </c>
      <c r="O332" s="28">
        <v>636.81478854111174</v>
      </c>
      <c r="P332" s="28">
        <v>631.23900200619084</v>
      </c>
      <c r="Q332" s="28">
        <v>613.61068073101364</v>
      </c>
      <c r="R332" s="28">
        <v>594.69855127250685</v>
      </c>
      <c r="S332" s="28">
        <v>589.96580012964807</v>
      </c>
      <c r="T332" s="28">
        <v>585.08874822244798</v>
      </c>
      <c r="U332" s="28">
        <v>580.92258822388419</v>
      </c>
      <c r="V332" s="28">
        <v>575.88096516056169</v>
      </c>
      <c r="W332" s="28">
        <v>571.66638697344172</v>
      </c>
      <c r="X332" s="28">
        <v>574.21234568746092</v>
      </c>
      <c r="Y332" s="28">
        <v>578.94648409455715</v>
      </c>
      <c r="Z332" s="28">
        <v>583.64888843497715</v>
      </c>
      <c r="AA332" s="28">
        <v>589.9887114901527</v>
      </c>
      <c r="AB332" s="28">
        <v>592.37009724949769</v>
      </c>
      <c r="AC332" s="28">
        <v>597.80587387028402</v>
      </c>
      <c r="AD332" s="28">
        <v>603.76035558059834</v>
      </c>
      <c r="AE332" s="28">
        <v>610.83307412922454</v>
      </c>
      <c r="AF332" s="28">
        <v>614.53875279359693</v>
      </c>
      <c r="AG332" s="28">
        <v>619.32911822487893</v>
      </c>
    </row>
    <row r="333" spans="1:33" x14ac:dyDescent="0.3">
      <c r="B333" t="s">
        <v>345</v>
      </c>
      <c r="C333" s="28">
        <v>601.77315077948174</v>
      </c>
      <c r="D333" s="28">
        <v>591.97684940038744</v>
      </c>
      <c r="E333" s="29">
        <v>569.85584268130606</v>
      </c>
      <c r="F333" s="28">
        <v>555.22844245240447</v>
      </c>
      <c r="G333" s="28">
        <v>535.766485695288</v>
      </c>
      <c r="H333" s="28">
        <v>529.4853975018284</v>
      </c>
      <c r="I333" s="28">
        <v>521.58854708970591</v>
      </c>
      <c r="J333" s="28">
        <v>514.70845507373235</v>
      </c>
      <c r="K333" s="28">
        <v>511.03424495668565</v>
      </c>
      <c r="L333" s="28">
        <v>513.52276012335381</v>
      </c>
      <c r="M333" s="28">
        <v>507.46399057440982</v>
      </c>
      <c r="N333" s="28">
        <v>500.58145151896053</v>
      </c>
      <c r="O333" s="28">
        <v>495.63008896998917</v>
      </c>
      <c r="P333" s="28">
        <v>487.18834980851517</v>
      </c>
      <c r="Q333" s="28">
        <v>479.60431925973808</v>
      </c>
      <c r="R333" s="28">
        <v>472.8409862352695</v>
      </c>
      <c r="S333" s="28">
        <v>468.65922389870917</v>
      </c>
      <c r="T333" s="28">
        <v>462.52503043759265</v>
      </c>
      <c r="U333" s="28">
        <v>456.47150281762225</v>
      </c>
      <c r="V333" s="28">
        <v>450.48390540588929</v>
      </c>
      <c r="W333" s="28">
        <v>444.46533009701113</v>
      </c>
      <c r="X333" s="28">
        <v>440.0179478093134</v>
      </c>
      <c r="Y333" s="28">
        <v>435.67532301053706</v>
      </c>
      <c r="Z333" s="28">
        <v>431.41462951981737</v>
      </c>
      <c r="AA333" s="28">
        <v>427.23761254627567</v>
      </c>
      <c r="AB333" s="28">
        <v>423.09623831666789</v>
      </c>
      <c r="AC333" s="28">
        <v>419.58824617023231</v>
      </c>
      <c r="AD333" s="28">
        <v>416.13927217906695</v>
      </c>
      <c r="AE333" s="28">
        <v>412.75131717701578</v>
      </c>
      <c r="AF333" s="28">
        <v>408.90332643945675</v>
      </c>
      <c r="AG333" s="28">
        <v>404.89377747331781</v>
      </c>
    </row>
    <row r="334" spans="1:33" x14ac:dyDescent="0.3">
      <c r="B334" t="s">
        <v>336</v>
      </c>
      <c r="C334" s="28">
        <v>24.205809741654175</v>
      </c>
      <c r="D334" s="28">
        <v>24.058897895937381</v>
      </c>
      <c r="E334" s="29">
        <v>22.869377101617264</v>
      </c>
      <c r="F334" s="28">
        <v>22.142462961170917</v>
      </c>
      <c r="G334" s="28">
        <v>22.417697538883818</v>
      </c>
      <c r="H334" s="28">
        <v>22.367640859274495</v>
      </c>
      <c r="I334" s="28">
        <v>22.336613792623194</v>
      </c>
      <c r="J334" s="28">
        <v>22.271051796750907</v>
      </c>
      <c r="K334" s="28">
        <v>22.305333399818597</v>
      </c>
      <c r="L334" s="28">
        <v>22.239130710914505</v>
      </c>
      <c r="M334" s="28">
        <v>22.231039960513169</v>
      </c>
      <c r="N334" s="28">
        <v>22.225079687608684</v>
      </c>
      <c r="O334" s="28">
        <v>22.274604811901813</v>
      </c>
      <c r="P334" s="28">
        <v>22.216450762764566</v>
      </c>
      <c r="Q334" s="28">
        <v>22.214711410222446</v>
      </c>
      <c r="R334" s="28">
        <v>22.214027204608982</v>
      </c>
      <c r="S334" s="28">
        <v>22.268410511228144</v>
      </c>
      <c r="T334" s="28">
        <v>22.213622527965445</v>
      </c>
      <c r="U334" s="28">
        <v>22.214319873248492</v>
      </c>
      <c r="V334" s="28">
        <v>22.215536896711836</v>
      </c>
      <c r="W334" s="28">
        <v>22.271588409898303</v>
      </c>
      <c r="X334" s="28">
        <v>22.218596639720598</v>
      </c>
      <c r="Y334" s="28">
        <v>22.220469872372622</v>
      </c>
      <c r="Z334" s="28">
        <v>22.222548965639728</v>
      </c>
      <c r="AA334" s="28">
        <v>22.278976626463958</v>
      </c>
      <c r="AB334" s="28">
        <v>22.22658096832216</v>
      </c>
      <c r="AC334" s="28">
        <v>22.22863411433006</v>
      </c>
      <c r="AD334" s="28">
        <v>22.230727744686238</v>
      </c>
      <c r="AE334" s="28">
        <v>22.286818230970574</v>
      </c>
      <c r="AF334" s="28">
        <v>22.235263448613804</v>
      </c>
      <c r="AG334" s="28">
        <v>22.252309248213994</v>
      </c>
    </row>
    <row r="335" spans="1:33" x14ac:dyDescent="0.3">
      <c r="B335" t="s">
        <v>337</v>
      </c>
      <c r="C335" s="28">
        <v>0.79897548316171796</v>
      </c>
      <c r="D335" s="28">
        <v>0.74859148378036944</v>
      </c>
      <c r="E335" s="29">
        <v>0.64070511991158274</v>
      </c>
      <c r="F335" s="28">
        <v>0.64070511991158274</v>
      </c>
      <c r="G335" s="28">
        <v>0.64070511991158274</v>
      </c>
      <c r="H335" s="28">
        <v>0.64070511991158274</v>
      </c>
      <c r="I335" s="28">
        <v>0.64070511991158274</v>
      </c>
      <c r="J335" s="28">
        <v>0.64070511991158274</v>
      </c>
      <c r="K335" s="28">
        <v>0.64070511991158274</v>
      </c>
      <c r="L335" s="28">
        <v>0.64070511991158274</v>
      </c>
      <c r="M335" s="28">
        <v>0.64070511991158274</v>
      </c>
      <c r="N335" s="28">
        <v>0.64070511991158274</v>
      </c>
      <c r="O335" s="28">
        <v>0.64070511991158274</v>
      </c>
      <c r="P335" s="28">
        <v>0.64070511991158274</v>
      </c>
      <c r="Q335" s="28">
        <v>0.64070511991158274</v>
      </c>
      <c r="R335" s="28">
        <v>0.64070511991158274</v>
      </c>
      <c r="S335" s="28">
        <v>0.64070511991158274</v>
      </c>
      <c r="T335" s="28">
        <v>0.64070511991158274</v>
      </c>
      <c r="U335" s="28">
        <v>0.64070511991158274</v>
      </c>
      <c r="V335" s="28">
        <v>0.64070511991158274</v>
      </c>
      <c r="W335" s="28">
        <v>0.64070511991158274</v>
      </c>
      <c r="X335" s="28">
        <v>0.64070511991158274</v>
      </c>
      <c r="Y335" s="28">
        <v>0.64070511991158274</v>
      </c>
      <c r="Z335" s="28">
        <v>0.64070511991158274</v>
      </c>
      <c r="AA335" s="28">
        <v>0.64070511991158274</v>
      </c>
      <c r="AB335" s="28">
        <v>0.64070511991158274</v>
      </c>
      <c r="AC335" s="28">
        <v>0.64070511991158274</v>
      </c>
      <c r="AD335" s="28">
        <v>0.64070511991158274</v>
      </c>
      <c r="AE335" s="28">
        <v>0.64070511991158274</v>
      </c>
      <c r="AF335" s="28">
        <v>0.64070511991158274</v>
      </c>
      <c r="AG335" s="28">
        <v>0.64070511991158274</v>
      </c>
    </row>
    <row r="336" spans="1:33" x14ac:dyDescent="0.3">
      <c r="B336" t="s">
        <v>123</v>
      </c>
      <c r="C336" s="28">
        <v>1248.5181658609686</v>
      </c>
      <c r="D336" s="28">
        <v>1237.176017834654</v>
      </c>
      <c r="E336" s="29">
        <v>1213.4288221993684</v>
      </c>
      <c r="F336" s="28">
        <v>1188.9273311659708</v>
      </c>
      <c r="G336" s="28">
        <v>1189.7348136245848</v>
      </c>
      <c r="H336" s="28">
        <v>1185.0623639138191</v>
      </c>
      <c r="I336" s="28">
        <v>1178.2889150034671</v>
      </c>
      <c r="J336" s="28">
        <v>1172.7493504991448</v>
      </c>
      <c r="K336" s="28">
        <v>1172.7954284988025</v>
      </c>
      <c r="L336" s="28">
        <v>1169.0801872118593</v>
      </c>
      <c r="M336" s="28">
        <v>1165.8968285915146</v>
      </c>
      <c r="N336" s="28">
        <v>1159.3047755890464</v>
      </c>
      <c r="O336" s="28">
        <v>1155.3601874429144</v>
      </c>
      <c r="P336" s="28">
        <v>1141.2845076973822</v>
      </c>
      <c r="Q336" s="28">
        <v>1116.0704165208858</v>
      </c>
      <c r="R336" s="28">
        <v>1090.3942698322971</v>
      </c>
      <c r="S336" s="28">
        <v>1081.5341396594972</v>
      </c>
      <c r="T336" s="28">
        <v>1070.4681063079179</v>
      </c>
      <c r="U336" s="28">
        <v>1060.2491160346667</v>
      </c>
      <c r="V336" s="28">
        <v>1049.2211125830745</v>
      </c>
      <c r="W336" s="28">
        <v>1039.0440106002629</v>
      </c>
      <c r="X336" s="28">
        <v>1037.0895952564065</v>
      </c>
      <c r="Y336" s="28">
        <v>1037.4829820973785</v>
      </c>
      <c r="Z336" s="28">
        <v>1037.9267720403459</v>
      </c>
      <c r="AA336" s="28">
        <v>1040.146005782804</v>
      </c>
      <c r="AB336" s="28">
        <v>1038.3336216543994</v>
      </c>
      <c r="AC336" s="28">
        <v>1040.2634592747581</v>
      </c>
      <c r="AD336" s="28">
        <v>1042.7710606242631</v>
      </c>
      <c r="AE336" s="28">
        <v>1046.5119146571226</v>
      </c>
      <c r="AF336" s="28">
        <v>1046.318047801579</v>
      </c>
      <c r="AG336" s="28">
        <v>1047.1159100663224</v>
      </c>
    </row>
    <row r="337" spans="1:35" x14ac:dyDescent="0.3">
      <c r="A337" s="8" t="s">
        <v>349</v>
      </c>
      <c r="B337" s="8"/>
      <c r="C337" s="8">
        <v>2020</v>
      </c>
      <c r="D337" s="9">
        <v>2021</v>
      </c>
      <c r="E337" s="10">
        <v>2022</v>
      </c>
      <c r="F337" s="8">
        <v>2023</v>
      </c>
      <c r="G337" s="8">
        <v>2024</v>
      </c>
      <c r="H337" s="8">
        <v>2025</v>
      </c>
      <c r="I337" s="8">
        <v>2026</v>
      </c>
      <c r="J337" s="8">
        <v>2027</v>
      </c>
      <c r="K337" s="8">
        <v>2028</v>
      </c>
      <c r="L337" s="8">
        <v>2029</v>
      </c>
      <c r="M337" s="8">
        <v>2030</v>
      </c>
      <c r="N337" s="8">
        <v>2031</v>
      </c>
      <c r="O337" s="8">
        <v>2032</v>
      </c>
      <c r="P337" s="8">
        <v>2033</v>
      </c>
      <c r="Q337" s="8">
        <v>2034</v>
      </c>
      <c r="R337" s="8">
        <v>2035</v>
      </c>
      <c r="S337" s="8">
        <v>2036</v>
      </c>
      <c r="T337" s="8">
        <v>2037</v>
      </c>
      <c r="U337" s="8">
        <v>2038</v>
      </c>
      <c r="V337" s="8">
        <v>2039</v>
      </c>
      <c r="W337" s="8">
        <v>2040</v>
      </c>
      <c r="X337" s="8">
        <v>2041</v>
      </c>
      <c r="Y337" s="8">
        <v>2042</v>
      </c>
      <c r="Z337" s="8">
        <v>2043</v>
      </c>
      <c r="AA337" s="8">
        <v>2044</v>
      </c>
      <c r="AB337" s="8">
        <v>2045</v>
      </c>
      <c r="AC337" s="8">
        <v>2046</v>
      </c>
      <c r="AD337" s="8">
        <v>2047</v>
      </c>
      <c r="AE337" s="8">
        <v>2048</v>
      </c>
      <c r="AF337" s="8">
        <v>2049</v>
      </c>
      <c r="AG337" s="8">
        <v>2050</v>
      </c>
    </row>
    <row r="338" spans="1:35" x14ac:dyDescent="0.3">
      <c r="B338" t="s">
        <v>158</v>
      </c>
      <c r="C338" s="28">
        <v>13.834143573611431</v>
      </c>
      <c r="D338" s="28">
        <v>13.439861832916213</v>
      </c>
      <c r="E338" s="29">
        <v>13.367456421849578</v>
      </c>
      <c r="F338" s="28">
        <v>13.003876598522249</v>
      </c>
      <c r="G338" s="28">
        <v>13.814606090449788</v>
      </c>
      <c r="H338" s="28">
        <v>13.819074130802377</v>
      </c>
      <c r="I338" s="28">
        <v>13.815403614714926</v>
      </c>
      <c r="J338" s="28">
        <v>13.812916451619239</v>
      </c>
      <c r="K338" s="28">
        <v>13.847869954922579</v>
      </c>
      <c r="L338" s="28">
        <v>13.700606224964011</v>
      </c>
      <c r="M338" s="28">
        <v>13.791260650481819</v>
      </c>
      <c r="N338" s="28">
        <v>14.169766154095566</v>
      </c>
      <c r="O338" s="28">
        <v>14.563243539063082</v>
      </c>
      <c r="P338" s="28">
        <v>14.912699568762925</v>
      </c>
      <c r="Q338" s="28">
        <v>15.018245111715355</v>
      </c>
      <c r="R338" s="28">
        <v>15.110679326669077</v>
      </c>
      <c r="S338" s="28">
        <v>15.246416214423796</v>
      </c>
      <c r="T338" s="28">
        <v>15.354671629330156</v>
      </c>
      <c r="U338" s="28">
        <v>15.497100888312971</v>
      </c>
      <c r="V338" s="28">
        <v>15.628190263004882</v>
      </c>
      <c r="W338" s="28">
        <v>15.782626095851484</v>
      </c>
      <c r="X338" s="28">
        <v>15.853201833749621</v>
      </c>
      <c r="Y338" s="28">
        <v>15.970868205452598</v>
      </c>
      <c r="Z338" s="28">
        <v>16.088506877161315</v>
      </c>
      <c r="AA338" s="28">
        <v>16.241885766179614</v>
      </c>
      <c r="AB338" s="28">
        <v>16.310171600091277</v>
      </c>
      <c r="AC338" s="28">
        <v>16.415440332024488</v>
      </c>
      <c r="AD338" s="28">
        <v>16.532387947900656</v>
      </c>
      <c r="AE338" s="28">
        <v>16.673098868845468</v>
      </c>
      <c r="AF338" s="28">
        <v>16.740627365823912</v>
      </c>
      <c r="AG338" s="28">
        <v>16.836373049389501</v>
      </c>
    </row>
    <row r="339" spans="1:35" x14ac:dyDescent="0.3">
      <c r="B339" t="s">
        <v>345</v>
      </c>
      <c r="C339" s="28">
        <v>8.2541224174288654</v>
      </c>
      <c r="D339" s="28">
        <v>7.9871490407510208</v>
      </c>
      <c r="E339" s="29">
        <v>7.8113100752023144</v>
      </c>
      <c r="F339" s="28">
        <v>7.5046715003634672</v>
      </c>
      <c r="G339" s="28">
        <v>7.4175817401574466</v>
      </c>
      <c r="H339" s="28">
        <v>7.3738732560796318</v>
      </c>
      <c r="I339" s="28">
        <v>7.274360790531448</v>
      </c>
      <c r="J339" s="28">
        <v>7.1898391104978687</v>
      </c>
      <c r="K339" s="28">
        <v>7.1370019448030719</v>
      </c>
      <c r="L339" s="28">
        <v>7.1771295928937953</v>
      </c>
      <c r="M339" s="28">
        <v>7.0925001694810446</v>
      </c>
      <c r="N339" s="28">
        <v>6.9995580237553527</v>
      </c>
      <c r="O339" s="28">
        <v>6.9283282821034806</v>
      </c>
      <c r="P339" s="28">
        <v>6.8238370713549372</v>
      </c>
      <c r="Q339" s="28">
        <v>6.7370439473631123</v>
      </c>
      <c r="R339" s="28">
        <v>6.6496119148878003</v>
      </c>
      <c r="S339" s="28">
        <v>6.5940998012092296</v>
      </c>
      <c r="T339" s="28">
        <v>6.5205083568881603</v>
      </c>
      <c r="U339" s="28">
        <v>6.4482326426724557</v>
      </c>
      <c r="V339" s="28">
        <v>6.3761364142229429</v>
      </c>
      <c r="W339" s="28">
        <v>6.3132769627131813</v>
      </c>
      <c r="X339" s="28">
        <v>6.262118745093125</v>
      </c>
      <c r="Y339" s="28">
        <v>6.2096145758808925</v>
      </c>
      <c r="Z339" s="28">
        <v>6.1574465790511805</v>
      </c>
      <c r="AA339" s="28">
        <v>6.1051144238666586</v>
      </c>
      <c r="AB339" s="28">
        <v>6.0573117248365911</v>
      </c>
      <c r="AC339" s="28">
        <v>6.0142666914850249</v>
      </c>
      <c r="AD339" s="28">
        <v>5.9712973246602372</v>
      </c>
      <c r="AE339" s="28">
        <v>5.9280127814747692</v>
      </c>
      <c r="AF339" s="28">
        <v>5.883146706631714</v>
      </c>
      <c r="AG339" s="28">
        <v>5.8339988392742015</v>
      </c>
    </row>
    <row r="340" spans="1:35" x14ac:dyDescent="0.3">
      <c r="B340" t="s">
        <v>336</v>
      </c>
      <c r="C340" s="28">
        <v>4.2574082214665134</v>
      </c>
      <c r="D340" s="28">
        <v>4.1186329518267426</v>
      </c>
      <c r="E340" s="29">
        <v>4.1843633560367657</v>
      </c>
      <c r="F340" s="28">
        <v>4.3124047541918689</v>
      </c>
      <c r="G340" s="28">
        <v>4.3932999343333394</v>
      </c>
      <c r="H340" s="28">
        <v>4.4014789036604629</v>
      </c>
      <c r="I340" s="28">
        <v>4.4103809080626011</v>
      </c>
      <c r="J340" s="28">
        <v>4.4181270899400991</v>
      </c>
      <c r="K340" s="28">
        <v>4.4219494323437623</v>
      </c>
      <c r="L340" s="28">
        <v>4.4256320352831118</v>
      </c>
      <c r="M340" s="28">
        <v>4.4245971875219032</v>
      </c>
      <c r="N340" s="28">
        <v>4.4235273665310109</v>
      </c>
      <c r="O340" s="28">
        <v>4.4231475105174756</v>
      </c>
      <c r="P340" s="28">
        <v>4.4217906567900345</v>
      </c>
      <c r="Q340" s="28">
        <v>4.420899392175456</v>
      </c>
      <c r="R340" s="28">
        <v>4.4199459859643273</v>
      </c>
      <c r="S340" s="28">
        <v>4.4210556707994888</v>
      </c>
      <c r="T340" s="28">
        <v>4.4211462635934637</v>
      </c>
      <c r="U340" s="28">
        <v>4.4247806718456557</v>
      </c>
      <c r="V340" s="28">
        <v>4.4284167547456468</v>
      </c>
      <c r="W340" s="28">
        <v>4.4325221251380862</v>
      </c>
      <c r="X340" s="28">
        <v>4.4356656543868178</v>
      </c>
      <c r="Y340" s="28">
        <v>4.4391927223277881</v>
      </c>
      <c r="Z340" s="28">
        <v>4.4427659174843432</v>
      </c>
      <c r="AA340" s="28">
        <v>4.4467656662881954</v>
      </c>
      <c r="AB340" s="28">
        <v>4.4498626076229302</v>
      </c>
      <c r="AC340" s="28">
        <v>4.4533496492365856</v>
      </c>
      <c r="AD340" s="28">
        <v>4.4569388099718328</v>
      </c>
      <c r="AE340" s="28">
        <v>4.4609304104427476</v>
      </c>
      <c r="AF340" s="28">
        <v>4.4639488629668334</v>
      </c>
      <c r="AG340" s="28">
        <v>4.4676759349998489</v>
      </c>
    </row>
    <row r="341" spans="1:35" x14ac:dyDescent="0.3">
      <c r="B341" t="s">
        <v>337</v>
      </c>
      <c r="C341" s="28">
        <v>1.3851979325307051E-2</v>
      </c>
      <c r="D341" s="28">
        <v>1.2986357984007463E-2</v>
      </c>
      <c r="E341" s="29">
        <v>1.1130586792246546E-2</v>
      </c>
      <c r="F341" s="28">
        <v>1.1130586792246546E-2</v>
      </c>
      <c r="G341" s="28">
        <v>1.1130586792246546E-2</v>
      </c>
      <c r="H341" s="28">
        <v>1.1130586792246546E-2</v>
      </c>
      <c r="I341" s="28">
        <v>1.1130586792246546E-2</v>
      </c>
      <c r="J341" s="28">
        <v>1.1130586792246546E-2</v>
      </c>
      <c r="K341" s="28">
        <v>1.1130586792246546E-2</v>
      </c>
      <c r="L341" s="28">
        <v>1.1130586792246546E-2</v>
      </c>
      <c r="M341" s="28">
        <v>1.1130586792246546E-2</v>
      </c>
      <c r="N341" s="28">
        <v>1.1130586792246546E-2</v>
      </c>
      <c r="O341" s="28">
        <v>1.1130586792246546E-2</v>
      </c>
      <c r="P341" s="28">
        <v>1.1130586792246546E-2</v>
      </c>
      <c r="Q341" s="28">
        <v>1.1130586792246546E-2</v>
      </c>
      <c r="R341" s="28">
        <v>1.1130586792246546E-2</v>
      </c>
      <c r="S341" s="28">
        <v>1.1130586792246546E-2</v>
      </c>
      <c r="T341" s="28">
        <v>1.1130586792246546E-2</v>
      </c>
      <c r="U341" s="28">
        <v>1.1130586792246546E-2</v>
      </c>
      <c r="V341" s="28">
        <v>1.1130586792246546E-2</v>
      </c>
      <c r="W341" s="28">
        <v>1.1130586792246546E-2</v>
      </c>
      <c r="X341" s="28">
        <v>1.1130586792246546E-2</v>
      </c>
      <c r="Y341" s="28">
        <v>1.1130586792246546E-2</v>
      </c>
      <c r="Z341" s="28">
        <v>1.1130586792246546E-2</v>
      </c>
      <c r="AA341" s="28">
        <v>1.1130586792246546E-2</v>
      </c>
      <c r="AB341" s="28">
        <v>1.1130586792246546E-2</v>
      </c>
      <c r="AC341" s="28">
        <v>1.1130586792246546E-2</v>
      </c>
      <c r="AD341" s="28">
        <v>1.1130586792246546E-2</v>
      </c>
      <c r="AE341" s="28">
        <v>1.1130586792246546E-2</v>
      </c>
      <c r="AF341" s="28">
        <v>1.1130586792246546E-2</v>
      </c>
      <c r="AG341" s="28">
        <v>1.1130586792246546E-2</v>
      </c>
    </row>
    <row r="342" spans="1:35" x14ac:dyDescent="0.3">
      <c r="B342" t="s">
        <v>123</v>
      </c>
      <c r="C342" s="28">
        <v>26.359526191832114</v>
      </c>
      <c r="D342" s="28">
        <v>25.558630183477987</v>
      </c>
      <c r="E342" s="29">
        <v>25.374260439880906</v>
      </c>
      <c r="F342" s="28">
        <v>24.832083439869834</v>
      </c>
      <c r="G342" s="28">
        <v>25.636618351732821</v>
      </c>
      <c r="H342" s="28">
        <v>25.60555687733472</v>
      </c>
      <c r="I342" s="28">
        <v>25.511275900101225</v>
      </c>
      <c r="J342" s="28">
        <v>25.432013238849457</v>
      </c>
      <c r="K342" s="28">
        <v>25.417951918861661</v>
      </c>
      <c r="L342" s="28">
        <v>25.314498439933164</v>
      </c>
      <c r="M342" s="28">
        <v>25.319488594277015</v>
      </c>
      <c r="N342" s="28">
        <v>25.603982131174178</v>
      </c>
      <c r="O342" s="28">
        <v>25.925849918476288</v>
      </c>
      <c r="P342" s="28">
        <v>26.169457883700144</v>
      </c>
      <c r="Q342" s="28">
        <v>26.187319038046173</v>
      </c>
      <c r="R342" s="28">
        <v>26.191367814313452</v>
      </c>
      <c r="S342" s="28">
        <v>26.272702273224763</v>
      </c>
      <c r="T342" s="28">
        <v>26.307456836604029</v>
      </c>
      <c r="U342" s="28">
        <v>26.381244789623331</v>
      </c>
      <c r="V342" s="28">
        <v>26.443874018765719</v>
      </c>
      <c r="W342" s="28">
        <v>26.539555770494999</v>
      </c>
      <c r="X342" s="28">
        <v>26.56211682002181</v>
      </c>
      <c r="Y342" s="28">
        <v>26.630806090453529</v>
      </c>
      <c r="Z342" s="28">
        <v>26.69984996048909</v>
      </c>
      <c r="AA342" s="28">
        <v>26.804896443126715</v>
      </c>
      <c r="AB342" s="28">
        <v>26.828476519343045</v>
      </c>
      <c r="AC342" s="28">
        <v>26.894187259538349</v>
      </c>
      <c r="AD342" s="28">
        <v>26.971754669324973</v>
      </c>
      <c r="AE342" s="28">
        <v>27.073172647555232</v>
      </c>
      <c r="AF342" s="28">
        <v>27.098853522214707</v>
      </c>
      <c r="AG342" s="28">
        <v>27.1491784104558</v>
      </c>
      <c r="AH342" s="5"/>
      <c r="AI342" s="37"/>
    </row>
    <row r="344" spans="1:35" x14ac:dyDescent="0.3">
      <c r="A344" s="8" t="s">
        <v>350</v>
      </c>
      <c r="B344" s="8"/>
      <c r="C344" s="8">
        <v>2020</v>
      </c>
      <c r="D344" s="9">
        <v>2021</v>
      </c>
      <c r="E344" s="10">
        <v>2022</v>
      </c>
      <c r="F344" s="8">
        <v>2023</v>
      </c>
      <c r="G344" s="8">
        <v>2024</v>
      </c>
      <c r="H344" s="8">
        <v>2025</v>
      </c>
      <c r="I344" s="8">
        <v>2026</v>
      </c>
      <c r="J344" s="8">
        <v>2027</v>
      </c>
      <c r="K344" s="8">
        <v>2028</v>
      </c>
      <c r="L344" s="8">
        <v>2029</v>
      </c>
      <c r="M344" s="8">
        <v>2030</v>
      </c>
      <c r="N344" s="8">
        <v>2031</v>
      </c>
      <c r="O344" s="8">
        <v>2032</v>
      </c>
      <c r="P344" s="8">
        <v>2033</v>
      </c>
      <c r="Q344" s="8">
        <v>2034</v>
      </c>
      <c r="R344" s="8">
        <v>2035</v>
      </c>
      <c r="S344" s="8">
        <v>2036</v>
      </c>
      <c r="T344" s="8">
        <v>2037</v>
      </c>
      <c r="U344" s="8">
        <v>2038</v>
      </c>
      <c r="V344" s="8">
        <v>2039</v>
      </c>
      <c r="W344" s="8">
        <v>2040</v>
      </c>
      <c r="X344" s="8">
        <v>2041</v>
      </c>
      <c r="Y344" s="8">
        <v>2042</v>
      </c>
      <c r="Z344" s="8">
        <v>2043</v>
      </c>
      <c r="AA344" s="8">
        <v>2044</v>
      </c>
      <c r="AB344" s="8">
        <v>2045</v>
      </c>
      <c r="AC344" s="8">
        <v>2046</v>
      </c>
      <c r="AD344" s="8">
        <v>2047</v>
      </c>
      <c r="AE344" s="8">
        <v>2048</v>
      </c>
      <c r="AF344" s="8">
        <v>2049</v>
      </c>
      <c r="AG344" s="8">
        <v>2050</v>
      </c>
    </row>
    <row r="345" spans="1:35" x14ac:dyDescent="0.3">
      <c r="B345" t="s">
        <v>351</v>
      </c>
      <c r="C345" s="28">
        <v>4836.7259999999987</v>
      </c>
      <c r="D345" s="28">
        <v>4825.5707139999995</v>
      </c>
      <c r="E345" s="29">
        <v>4602.8509296730244</v>
      </c>
      <c r="F345" s="28">
        <v>4567.6071039957087</v>
      </c>
      <c r="G345" s="28">
        <v>4731.3101426029161</v>
      </c>
      <c r="H345" s="28">
        <v>4755.512613717</v>
      </c>
      <c r="I345" s="28">
        <v>4751.044801154645</v>
      </c>
      <c r="J345" s="28">
        <v>4743.993780601696</v>
      </c>
      <c r="K345" s="28">
        <v>4760.69798405447</v>
      </c>
      <c r="L345" s="28">
        <v>4702.100129091079</v>
      </c>
      <c r="M345" s="28">
        <v>4745.8305568429987</v>
      </c>
      <c r="N345" s="28">
        <v>4921.7233246690639</v>
      </c>
      <c r="O345" s="28">
        <v>5096.7015909903894</v>
      </c>
      <c r="P345" s="28">
        <v>5265.2764376644864</v>
      </c>
      <c r="Q345" s="28">
        <v>5312.4777270780951</v>
      </c>
      <c r="R345" s="28">
        <v>5353.9306810597955</v>
      </c>
      <c r="S345" s="28">
        <v>5395.1261122904089</v>
      </c>
      <c r="T345" s="28">
        <v>5436.0644513468205</v>
      </c>
      <c r="U345" s="28">
        <v>5486.2340208052874</v>
      </c>
      <c r="V345" s="28">
        <v>5530.892833385682</v>
      </c>
      <c r="W345" s="28">
        <v>5586.3241849664737</v>
      </c>
      <c r="X345" s="28">
        <v>5603.7279828634128</v>
      </c>
      <c r="Y345" s="28">
        <v>5642.7598503463905</v>
      </c>
      <c r="Z345" s="28">
        <v>5681.725324561171</v>
      </c>
      <c r="AA345" s="28">
        <v>5736.8454576972872</v>
      </c>
      <c r="AB345" s="28">
        <v>5753.7165461303093</v>
      </c>
      <c r="AC345" s="28">
        <v>5787.4259511203545</v>
      </c>
      <c r="AD345" s="28">
        <v>5826.134151420868</v>
      </c>
      <c r="AE345" s="28">
        <v>5875.5567966121034</v>
      </c>
      <c r="AF345" s="28">
        <v>5892.578833216905</v>
      </c>
      <c r="AG345" s="28">
        <v>5920.3319130294758</v>
      </c>
    </row>
    <row r="346" spans="1:35" x14ac:dyDescent="0.3">
      <c r="B346" t="s">
        <v>352</v>
      </c>
      <c r="C346" s="28">
        <v>45441.764000000017</v>
      </c>
      <c r="D346" s="28">
        <v>45556.943575400001</v>
      </c>
      <c r="E346" s="29">
        <v>44238.476999999999</v>
      </c>
      <c r="F346" s="28">
        <v>42629.437000000005</v>
      </c>
      <c r="G346" s="28">
        <v>40875.686461722769</v>
      </c>
      <c r="H346" s="28">
        <v>41304.97258177543</v>
      </c>
      <c r="I346" s="28">
        <v>40672.713567192623</v>
      </c>
      <c r="J346" s="28">
        <v>40047.459659116445</v>
      </c>
      <c r="K346" s="28">
        <v>39516.555156075032</v>
      </c>
      <c r="L346" s="28">
        <v>39836.035417509898</v>
      </c>
      <c r="M346" s="28">
        <v>39344.271824512703</v>
      </c>
      <c r="N346" s="28">
        <v>38864.864838744877</v>
      </c>
      <c r="O346" s="28">
        <v>38410.921664482266</v>
      </c>
      <c r="P346" s="28">
        <v>37978.040662049752</v>
      </c>
      <c r="Q346" s="28">
        <v>37562.538233072512</v>
      </c>
      <c r="R346" s="28">
        <v>37161.517865478811</v>
      </c>
      <c r="S346" s="28">
        <v>36772.754301111032</v>
      </c>
      <c r="T346" s="28">
        <v>36389.834403572568</v>
      </c>
      <c r="U346" s="28">
        <v>36016.251155453501</v>
      </c>
      <c r="V346" s="28">
        <v>35650.996244993192</v>
      </c>
      <c r="W346" s="28">
        <v>35293.281698744249</v>
      </c>
      <c r="X346" s="28">
        <v>35001.934426916894</v>
      </c>
      <c r="Y346" s="28">
        <v>34715.928849357282</v>
      </c>
      <c r="Z346" s="28">
        <v>34434.881531540974</v>
      </c>
      <c r="AA346" s="28">
        <v>34158.475590585338</v>
      </c>
      <c r="AB346" s="28">
        <v>33886.444615843</v>
      </c>
      <c r="AC346" s="28">
        <v>33618.560799011291</v>
      </c>
      <c r="AD346" s="28">
        <v>33354.626141773515</v>
      </c>
      <c r="AE346" s="28">
        <v>33094.465918225709</v>
      </c>
      <c r="AF346" s="28">
        <v>32837.923793608395</v>
      </c>
      <c r="AG346" s="28">
        <v>32584.858163167082</v>
      </c>
    </row>
    <row r="347" spans="1:35" x14ac:dyDescent="0.3">
      <c r="B347" t="s">
        <v>353</v>
      </c>
      <c r="C347" s="28">
        <v>3882.5660000000016</v>
      </c>
      <c r="D347" s="28">
        <v>3964.8109999999997</v>
      </c>
      <c r="E347" s="29">
        <v>3821.1559999999999</v>
      </c>
      <c r="F347" s="28">
        <v>3654.0340000000006</v>
      </c>
      <c r="G347" s="28">
        <v>3534.064465151384</v>
      </c>
      <c r="H347" s="28">
        <v>3574.9145484231399</v>
      </c>
      <c r="I347" s="28">
        <v>3528.637245197674</v>
      </c>
      <c r="J347" s="28">
        <v>3496.2777212738806</v>
      </c>
      <c r="K347" s="28">
        <v>3481.314572066291</v>
      </c>
      <c r="L347" s="28">
        <v>3511.7141189280082</v>
      </c>
      <c r="M347" s="28">
        <v>3470.605116625658</v>
      </c>
      <c r="N347" s="28">
        <v>3430.5210864798128</v>
      </c>
      <c r="O347" s="28">
        <v>3392.6470977027316</v>
      </c>
      <c r="P347" s="28">
        <v>3356.5981031988049</v>
      </c>
      <c r="Q347" s="28">
        <v>3322.0515960860716</v>
      </c>
      <c r="R347" s="28">
        <v>3288.7539124704958</v>
      </c>
      <c r="S347" s="28">
        <v>3256.5101903805357</v>
      </c>
      <c r="T347" s="28">
        <v>3224.849443173071</v>
      </c>
      <c r="U347" s="28">
        <v>3193.986079444503</v>
      </c>
      <c r="V347" s="28">
        <v>3163.832028335311</v>
      </c>
      <c r="W347" s="28">
        <v>3134.3185530929518</v>
      </c>
      <c r="X347" s="28">
        <v>3110.6747998125525</v>
      </c>
      <c r="Y347" s="28">
        <v>3087.4858720314382</v>
      </c>
      <c r="Z347" s="28">
        <v>3064.7184479465195</v>
      </c>
      <c r="AA347" s="28">
        <v>3042.3450456012106</v>
      </c>
      <c r="AB347" s="28">
        <v>3020.342609876001</v>
      </c>
      <c r="AC347" s="28">
        <v>2998.6914690392864</v>
      </c>
      <c r="AD347" s="28">
        <v>2977.3745616175502</v>
      </c>
      <c r="AE347" s="28">
        <v>2956.3768614161486</v>
      </c>
      <c r="AF347" s="28">
        <v>2935.68494816679</v>
      </c>
      <c r="AG347" s="28">
        <v>2915.2866855025632</v>
      </c>
    </row>
    <row r="348" spans="1:35" x14ac:dyDescent="0.3">
      <c r="B348" t="s">
        <v>354</v>
      </c>
      <c r="C348" s="28">
        <v>26028.934000000012</v>
      </c>
      <c r="D348" s="28">
        <v>25732.888575400004</v>
      </c>
      <c r="E348" s="29">
        <v>25132.696999999996</v>
      </c>
      <c r="F348" s="28">
        <v>24359.267000000007</v>
      </c>
      <c r="G348" s="28">
        <v>23205.36413596585</v>
      </c>
      <c r="H348" s="28">
        <v>23430.399839659724</v>
      </c>
      <c r="I348" s="28">
        <v>23029.527341204255</v>
      </c>
      <c r="J348" s="28">
        <v>22566.07105274704</v>
      </c>
      <c r="K348" s="28">
        <v>22109.982295743575</v>
      </c>
      <c r="L348" s="28">
        <v>22277.464822869853</v>
      </c>
      <c r="M348" s="28">
        <v>21991.246241384415</v>
      </c>
      <c r="N348" s="28">
        <v>21712.259406345813</v>
      </c>
      <c r="O348" s="28">
        <v>21447.686175968611</v>
      </c>
      <c r="P348" s="28">
        <v>21195.050146055724</v>
      </c>
      <c r="Q348" s="28">
        <v>20952.280252642155</v>
      </c>
      <c r="R348" s="28">
        <v>20717.748303126325</v>
      </c>
      <c r="S348" s="28">
        <v>20490.203349208357</v>
      </c>
      <c r="T348" s="28">
        <v>20265.58718770721</v>
      </c>
      <c r="U348" s="28">
        <v>20046.320758230988</v>
      </c>
      <c r="V348" s="28">
        <v>19831.836103316637</v>
      </c>
      <c r="W348" s="28">
        <v>19621.688933279489</v>
      </c>
      <c r="X348" s="28">
        <v>19448.560427854129</v>
      </c>
      <c r="Y348" s="28">
        <v>19278.49948920009</v>
      </c>
      <c r="Z348" s="28">
        <v>19111.289291808374</v>
      </c>
      <c r="AA348" s="28">
        <v>18946.750362579289</v>
      </c>
      <c r="AB348" s="28">
        <v>18784.731566462993</v>
      </c>
      <c r="AC348" s="28">
        <v>18625.10345381486</v>
      </c>
      <c r="AD348" s="28">
        <v>18467.753333685767</v>
      </c>
      <c r="AE348" s="28">
        <v>18312.58161114496</v>
      </c>
      <c r="AF348" s="28">
        <v>18159.499052774449</v>
      </c>
      <c r="AG348" s="28">
        <v>18008.424735654266</v>
      </c>
    </row>
    <row r="349" spans="1:35" x14ac:dyDescent="0.3">
      <c r="B349" t="s">
        <v>355</v>
      </c>
      <c r="C349" s="28">
        <v>6200.2219999999998</v>
      </c>
      <c r="D349" s="28">
        <v>6216.9716150000004</v>
      </c>
      <c r="E349" s="29">
        <v>5930.0329999999994</v>
      </c>
      <c r="F349" s="28">
        <v>5884.6270000000004</v>
      </c>
      <c r="G349" s="28">
        <v>6095.5320316800016</v>
      </c>
      <c r="H349" s="28">
        <v>6126.7130224574412</v>
      </c>
      <c r="I349" s="28">
        <v>6120.9569646712162</v>
      </c>
      <c r="J349" s="28">
        <v>6111.8728589285965</v>
      </c>
      <c r="K349" s="28">
        <v>6133.393538009268</v>
      </c>
      <c r="L349" s="28">
        <v>6057.8996280453384</v>
      </c>
      <c r="M349" s="28">
        <v>6114.2392496483826</v>
      </c>
      <c r="N349" s="28">
        <v>6340.8487865651041</v>
      </c>
      <c r="O349" s="28">
        <v>6566.2801354013263</v>
      </c>
      <c r="P349" s="28">
        <v>6783.4617080877024</v>
      </c>
      <c r="Q349" s="28">
        <v>6844.2729766127804</v>
      </c>
      <c r="R349" s="28">
        <v>6897.6784396214262</v>
      </c>
      <c r="S349" s="28">
        <v>6950.7521259908699</v>
      </c>
      <c r="T349" s="28">
        <v>7003.4945904501647</v>
      </c>
      <c r="U349" s="28">
        <v>7068.1300103301719</v>
      </c>
      <c r="V349" s="28">
        <v>7125.6657064430528</v>
      </c>
      <c r="W349" s="28">
        <v>7197.0800861679345</v>
      </c>
      <c r="X349" s="28">
        <v>7219.5020801518913</v>
      </c>
      <c r="Y349" s="28">
        <v>7269.7883626672647</v>
      </c>
      <c r="Z349" s="28">
        <v>7319.9891081367059</v>
      </c>
      <c r="AA349" s="28">
        <v>7391.0025329587834</v>
      </c>
      <c r="AB349" s="28">
        <v>7412.738216491086</v>
      </c>
      <c r="AC349" s="28">
        <v>7456.1673622652106</v>
      </c>
      <c r="AD349" s="28">
        <v>7506.0366516816639</v>
      </c>
      <c r="AE349" s="28">
        <v>7569.7097797949255</v>
      </c>
      <c r="AF349" s="28">
        <v>7591.6399357647715</v>
      </c>
      <c r="AG349" s="28">
        <v>7627.395314692907</v>
      </c>
    </row>
    <row r="350" spans="1:35" x14ac:dyDescent="0.3">
      <c r="C350" s="28"/>
      <c r="D350" s="28"/>
      <c r="E350" s="29"/>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spans="1:35" x14ac:dyDescent="0.3">
      <c r="A351" s="8" t="s">
        <v>356</v>
      </c>
      <c r="B351" s="8"/>
      <c r="C351" s="8">
        <v>2020</v>
      </c>
      <c r="D351" s="9">
        <v>2021</v>
      </c>
      <c r="E351" s="10">
        <v>2022</v>
      </c>
      <c r="F351" s="8">
        <v>2023</v>
      </c>
      <c r="G351" s="8">
        <v>2024</v>
      </c>
      <c r="H351" s="8">
        <v>2025</v>
      </c>
      <c r="I351" s="8">
        <v>2026</v>
      </c>
      <c r="J351" s="8">
        <v>2027</v>
      </c>
      <c r="K351" s="8">
        <v>2028</v>
      </c>
      <c r="L351" s="8">
        <v>2029</v>
      </c>
      <c r="M351" s="8">
        <v>2030</v>
      </c>
      <c r="N351" s="8">
        <v>2031</v>
      </c>
      <c r="O351" s="8">
        <v>2032</v>
      </c>
      <c r="P351" s="8">
        <v>2033</v>
      </c>
      <c r="Q351" s="8">
        <v>2034</v>
      </c>
      <c r="R351" s="8">
        <v>2035</v>
      </c>
      <c r="S351" s="8">
        <v>2036</v>
      </c>
      <c r="T351" s="8">
        <v>2037</v>
      </c>
      <c r="U351" s="8">
        <v>2038</v>
      </c>
      <c r="V351" s="8">
        <v>2039</v>
      </c>
      <c r="W351" s="8">
        <v>2040</v>
      </c>
      <c r="X351" s="8">
        <v>2041</v>
      </c>
      <c r="Y351" s="8">
        <v>2042</v>
      </c>
      <c r="Z351" s="8">
        <v>2043</v>
      </c>
      <c r="AA351" s="8">
        <v>2044</v>
      </c>
      <c r="AB351" s="8">
        <v>2045</v>
      </c>
      <c r="AC351" s="8">
        <v>2046</v>
      </c>
      <c r="AD351" s="8">
        <v>2047</v>
      </c>
      <c r="AE351" s="8">
        <v>2048</v>
      </c>
      <c r="AF351" s="8">
        <v>2049</v>
      </c>
      <c r="AG351" s="8">
        <v>2050</v>
      </c>
    </row>
    <row r="352" spans="1:35" x14ac:dyDescent="0.3">
      <c r="A352" t="s">
        <v>158</v>
      </c>
      <c r="B352" t="s">
        <v>357</v>
      </c>
      <c r="C352" s="28">
        <v>2.8226925355190935</v>
      </c>
      <c r="D352" s="28">
        <v>2.8362686254687532</v>
      </c>
      <c r="E352" s="29">
        <v>2.7737541985338483</v>
      </c>
      <c r="F352" s="28">
        <v>2.7525156855038833</v>
      </c>
      <c r="G352" s="28">
        <v>2.8626163129240401</v>
      </c>
      <c r="H352" s="28">
        <v>2.9004634035997174</v>
      </c>
      <c r="I352" s="28">
        <v>2.9211072712409965</v>
      </c>
      <c r="J352" s="28">
        <v>2.9314292050616371</v>
      </c>
      <c r="K352" s="28">
        <v>2.9417511388822759</v>
      </c>
      <c r="L352" s="28">
        <v>2.9176666266341167</v>
      </c>
      <c r="M352" s="28">
        <v>2.9520730727029161</v>
      </c>
      <c r="N352" s="28">
        <v>3.069054989336832</v>
      </c>
      <c r="O352" s="28">
        <v>3.1860369059707461</v>
      </c>
      <c r="P352" s="28">
        <v>3.2995781779977813</v>
      </c>
      <c r="Q352" s="28">
        <v>3.3374252686734591</v>
      </c>
      <c r="R352" s="28">
        <v>3.3718317147422567</v>
      </c>
      <c r="S352" s="28">
        <v>3.4062381608110575</v>
      </c>
      <c r="T352" s="28">
        <v>3.4406446068798555</v>
      </c>
      <c r="U352" s="28">
        <v>3.4750510529486545</v>
      </c>
      <c r="V352" s="28">
        <v>3.5060168544105723</v>
      </c>
      <c r="W352" s="28">
        <v>3.5438639450862506</v>
      </c>
      <c r="X352" s="28">
        <v>3.5576265235137701</v>
      </c>
      <c r="Y352" s="28">
        <v>3.5851516803688082</v>
      </c>
      <c r="Z352" s="28">
        <v>3.6126768372238471</v>
      </c>
      <c r="AA352" s="28">
        <v>3.6505239278995267</v>
      </c>
      <c r="AB352" s="28">
        <v>3.664071466039112</v>
      </c>
      <c r="AC352" s="28">
        <v>3.6883710185752041</v>
      </c>
      <c r="AD352" s="28">
        <v>3.7158961754302418</v>
      </c>
      <c r="AE352" s="28">
        <v>3.7503026214990407</v>
      </c>
      <c r="AF352" s="28">
        <v>3.764065199926562</v>
      </c>
      <c r="AG352" s="28">
        <v>3.7847090675678405</v>
      </c>
      <c r="AH352" s="7"/>
    </row>
    <row r="353" spans="1:37" x14ac:dyDescent="0.3">
      <c r="B353" t="s">
        <v>358</v>
      </c>
      <c r="C353" s="28">
        <v>391.97973567243633</v>
      </c>
      <c r="D353" s="28">
        <v>403.26836250772226</v>
      </c>
      <c r="E353" s="29">
        <v>405.83543298298787</v>
      </c>
      <c r="F353" s="28">
        <v>410.06612222874759</v>
      </c>
      <c r="G353" s="28">
        <v>417.60399972264361</v>
      </c>
      <c r="H353" s="28">
        <v>418.10980247617186</v>
      </c>
      <c r="I353" s="28">
        <v>422.95380443412142</v>
      </c>
      <c r="J353" s="28">
        <v>428.49949138866697</v>
      </c>
      <c r="K353" s="28">
        <v>432.68981665278613</v>
      </c>
      <c r="L353" s="28">
        <v>437.16470587648791</v>
      </c>
      <c r="M353" s="28">
        <v>441.92323943604305</v>
      </c>
      <c r="N353" s="28">
        <v>446.63257302493764</v>
      </c>
      <c r="O353" s="28">
        <v>451.27577827578961</v>
      </c>
      <c r="P353" s="28">
        <v>455.85129753210617</v>
      </c>
      <c r="Q353" s="28">
        <v>460.36292994915846</v>
      </c>
      <c r="R353" s="28">
        <v>464.81598741504456</v>
      </c>
      <c r="S353" s="28">
        <v>469.2158739785084</v>
      </c>
      <c r="T353" s="28">
        <v>473.56760591576614</v>
      </c>
      <c r="U353" s="28">
        <v>477.87568835830126</v>
      </c>
      <c r="V353" s="28">
        <v>482.14412044435494</v>
      </c>
      <c r="W353" s="28">
        <v>486.3764414372626</v>
      </c>
      <c r="X353" s="28">
        <v>490.57578529623243</v>
      </c>
      <c r="Y353" s="28">
        <v>494.74493247640265</v>
      </c>
      <c r="Z353" s="28">
        <v>498.88635576987508</v>
      </c>
      <c r="AA353" s="28">
        <v>503.00225988160236</v>
      </c>
      <c r="AB353" s="28">
        <v>507.09461535191281</v>
      </c>
      <c r="AC353" s="28">
        <v>511.16518763523101</v>
      </c>
      <c r="AD353" s="28">
        <v>515.21556209933897</v>
      </c>
      <c r="AE353" s="28">
        <v>519.24716559922047</v>
      </c>
      <c r="AF353" s="28">
        <v>523.26128516611811</v>
      </c>
      <c r="AG353" s="28">
        <v>527.25908425416321</v>
      </c>
      <c r="AH353" s="7"/>
    </row>
    <row r="354" spans="1:37" x14ac:dyDescent="0.3">
      <c r="B354" t="s">
        <v>359</v>
      </c>
      <c r="C354" s="28">
        <v>4128.2618504857664</v>
      </c>
      <c r="D354" s="28">
        <v>4130.2491087125645</v>
      </c>
      <c r="E354" s="29">
        <v>4347.3821297650902</v>
      </c>
      <c r="F354" s="28">
        <v>4307.5825967474011</v>
      </c>
      <c r="G354" s="28">
        <v>4466.9238286410391</v>
      </c>
      <c r="H354" s="28">
        <v>4515.5156248475078</v>
      </c>
      <c r="I354" s="28">
        <v>4560.1016019228837</v>
      </c>
      <c r="J354" s="28">
        <v>4592.6394155705248</v>
      </c>
      <c r="K354" s="28">
        <v>4619.3117059151118</v>
      </c>
      <c r="L354" s="28">
        <v>4594.0616081953804</v>
      </c>
      <c r="M354" s="28">
        <v>4630.880273742614</v>
      </c>
      <c r="N354" s="28">
        <v>4668.7388871239536</v>
      </c>
      <c r="O354" s="28">
        <v>4711.8096189253583</v>
      </c>
      <c r="P354" s="28">
        <v>4710.7154277492455</v>
      </c>
      <c r="Q354" s="28">
        <v>4617.8453800698098</v>
      </c>
      <c r="R354" s="28">
        <v>4515.4953478244261</v>
      </c>
      <c r="S354" s="28">
        <v>4505.5585140209178</v>
      </c>
      <c r="T354" s="28">
        <v>4492.981314437171</v>
      </c>
      <c r="U354" s="28">
        <v>4478.391135912515</v>
      </c>
      <c r="V354" s="28">
        <v>4457.4330080661384</v>
      </c>
      <c r="W354" s="28">
        <v>4443.2197638312464</v>
      </c>
      <c r="X354" s="28">
        <v>4467.5176195054692</v>
      </c>
      <c r="Y354" s="28">
        <v>4508.9044401562542</v>
      </c>
      <c r="Z354" s="28">
        <v>4550.1363720936142</v>
      </c>
      <c r="AA354" s="28">
        <v>4604.2325178266183</v>
      </c>
      <c r="AB354" s="28">
        <v>4627.5390779684194</v>
      </c>
      <c r="AC354" s="28">
        <v>4672.9805508295613</v>
      </c>
      <c r="AD354" s="28">
        <v>4722.5449665630076</v>
      </c>
      <c r="AE354" s="28">
        <v>4780.929485958125</v>
      </c>
      <c r="AF354" s="28">
        <v>4813.0335100028706</v>
      </c>
      <c r="AG354" s="28">
        <v>4853.9687906149538</v>
      </c>
      <c r="AH354" s="7"/>
    </row>
    <row r="355" spans="1:37" x14ac:dyDescent="0.3">
      <c r="A355" t="s">
        <v>360</v>
      </c>
      <c r="B355" t="s">
        <v>361</v>
      </c>
      <c r="C355" s="28">
        <v>5.7966217365132078</v>
      </c>
      <c r="D355" s="28">
        <v>5.8530106581018879</v>
      </c>
      <c r="E355" s="29">
        <v>5.9123700461697952</v>
      </c>
      <c r="F355" s="28">
        <v>5.7149219077714983</v>
      </c>
      <c r="G355" s="28">
        <v>5.6830105395281887</v>
      </c>
      <c r="H355" s="28">
        <v>5.65127736014548</v>
      </c>
      <c r="I355" s="28">
        <v>5.6197213746403367</v>
      </c>
      <c r="J355" s="28">
        <v>5.5883415935855725</v>
      </c>
      <c r="K355" s="28">
        <v>5.557137033078841</v>
      </c>
      <c r="L355" s="28">
        <v>5.5261067147117684</v>
      </c>
      <c r="M355" s="28">
        <v>5.4952496655392897</v>
      </c>
      <c r="N355" s="28">
        <v>5.4617595941068737</v>
      </c>
      <c r="O355" s="28">
        <v>5.4284736234802127</v>
      </c>
      <c r="P355" s="28">
        <v>5.3953905097939687</v>
      </c>
      <c r="Q355" s="28">
        <v>5.3625090167633793</v>
      </c>
      <c r="R355" s="28">
        <v>5.3298279156380586</v>
      </c>
      <c r="S355" s="28">
        <v>5.297345985156074</v>
      </c>
      <c r="T355" s="28">
        <v>5.2650620114983138</v>
      </c>
      <c r="U355" s="28">
        <v>5.2329747882431228</v>
      </c>
      <c r="V355" s="28">
        <v>5.201083116321227</v>
      </c>
      <c r="W355" s="28">
        <v>5.1693858039709184</v>
      </c>
      <c r="X355" s="28">
        <v>5.146623283198922</v>
      </c>
      <c r="Y355" s="28">
        <v>5.1239609933579358</v>
      </c>
      <c r="Z355" s="28">
        <v>5.1013984930979195</v>
      </c>
      <c r="AA355" s="28">
        <v>5.0789353430122404</v>
      </c>
      <c r="AB355" s="28">
        <v>5.0565711056291187</v>
      </c>
      <c r="AC355" s="28">
        <v>5.034305345403105</v>
      </c>
      <c r="AD355" s="28">
        <v>5.0121376287066068</v>
      </c>
      <c r="AE355" s="28">
        <v>4.9900675238214376</v>
      </c>
      <c r="AF355" s="28">
        <v>4.9680946009304039</v>
      </c>
      <c r="AG355" s="28">
        <v>4.9462184321089442</v>
      </c>
      <c r="AH355" s="7"/>
    </row>
    <row r="356" spans="1:37" x14ac:dyDescent="0.3">
      <c r="B356" t="s">
        <v>362</v>
      </c>
      <c r="C356" s="28">
        <v>19.513635270854955</v>
      </c>
      <c r="D356" s="28">
        <v>20.137466144908025</v>
      </c>
      <c r="E356" s="29">
        <v>19.793243195827944</v>
      </c>
      <c r="F356" s="28">
        <v>20.730226551363948</v>
      </c>
      <c r="G356" s="28">
        <v>21.668893255240633</v>
      </c>
      <c r="H356" s="28">
        <v>20.410675941332695</v>
      </c>
      <c r="I356" s="28">
        <v>20.396213671399174</v>
      </c>
      <c r="J356" s="28">
        <v>20.45143900117321</v>
      </c>
      <c r="K356" s="28">
        <v>20.5530149687477</v>
      </c>
      <c r="L356" s="28">
        <v>20.659547017477408</v>
      </c>
      <c r="M356" s="28">
        <v>20.735092606687697</v>
      </c>
      <c r="N356" s="28">
        <v>20.814584283220679</v>
      </c>
      <c r="O356" s="28">
        <v>20.897481001757857</v>
      </c>
      <c r="P356" s="28">
        <v>20.983527999317197</v>
      </c>
      <c r="Q356" s="28">
        <v>21.066796090289944</v>
      </c>
      <c r="R356" s="28">
        <v>21.151345882671144</v>
      </c>
      <c r="S356" s="28">
        <v>21.236307342807894</v>
      </c>
      <c r="T356" s="28">
        <v>21.321704146102519</v>
      </c>
      <c r="U356" s="28">
        <v>21.405285713009071</v>
      </c>
      <c r="V356" s="28">
        <v>21.48942758920105</v>
      </c>
      <c r="W356" s="28">
        <v>21.574139317482363</v>
      </c>
      <c r="X356" s="28">
        <v>21.658805043177029</v>
      </c>
      <c r="Y356" s="28">
        <v>21.743390071480142</v>
      </c>
      <c r="Z356" s="28">
        <v>21.827381759434012</v>
      </c>
      <c r="AA356" s="28">
        <v>21.911323911951332</v>
      </c>
      <c r="AB356" s="28">
        <v>21.995100069022357</v>
      </c>
      <c r="AC356" s="28">
        <v>22.078679872241395</v>
      </c>
      <c r="AD356" s="28">
        <v>22.161416095017756</v>
      </c>
      <c r="AE356" s="28">
        <v>22.243927604565616</v>
      </c>
      <c r="AF356" s="28">
        <v>22.326110164822659</v>
      </c>
      <c r="AG356" s="28">
        <v>22.40871688214429</v>
      </c>
      <c r="AH356" s="7"/>
    </row>
    <row r="357" spans="1:37" x14ac:dyDescent="0.3">
      <c r="B357" t="s">
        <v>363</v>
      </c>
      <c r="C357" s="28">
        <v>403.66908733286743</v>
      </c>
      <c r="D357" s="28">
        <v>405.93203514452279</v>
      </c>
      <c r="E357" s="29">
        <v>404.7489527233439</v>
      </c>
      <c r="F357" s="28">
        <v>407.59085490819041</v>
      </c>
      <c r="G357" s="28">
        <v>406.42372953934205</v>
      </c>
      <c r="H357" s="28">
        <v>397.53192887323644</v>
      </c>
      <c r="I357" s="28">
        <v>397.68902230400317</v>
      </c>
      <c r="J357" s="28">
        <v>398.60903147761724</v>
      </c>
      <c r="K357" s="28">
        <v>401.13280810111155</v>
      </c>
      <c r="L357" s="28">
        <v>399.89596676203161</v>
      </c>
      <c r="M357" s="28">
        <v>400.12415804127278</v>
      </c>
      <c r="N357" s="28">
        <v>399.57386309202809</v>
      </c>
      <c r="O357" s="28">
        <v>400.2949301673363</v>
      </c>
      <c r="P357" s="28">
        <v>397.99853970366485</v>
      </c>
      <c r="Q357" s="28">
        <v>396.22766762463817</v>
      </c>
      <c r="R357" s="28">
        <v>394.87508836912303</v>
      </c>
      <c r="S357" s="28">
        <v>395.5231286198574</v>
      </c>
      <c r="T357" s="28">
        <v>394.48784341847073</v>
      </c>
      <c r="U357" s="28">
        <v>393.37840365513762</v>
      </c>
      <c r="V357" s="28">
        <v>392.20554811463029</v>
      </c>
      <c r="W357" s="28">
        <v>390.96912563425178</v>
      </c>
      <c r="X357" s="28">
        <v>390.31282782065801</v>
      </c>
      <c r="Y357" s="28">
        <v>389.66012052039451</v>
      </c>
      <c r="Z357" s="28">
        <v>389.00843427893631</v>
      </c>
      <c r="AA357" s="28">
        <v>388.3603449445431</v>
      </c>
      <c r="AB357" s="28">
        <v>387.71522455965197</v>
      </c>
      <c r="AC357" s="28">
        <v>387.57752948068025</v>
      </c>
      <c r="AD357" s="28">
        <v>387.43994922298293</v>
      </c>
      <c r="AE357" s="28">
        <v>387.3055287846131</v>
      </c>
      <c r="AF357" s="28">
        <v>386.72114101646662</v>
      </c>
      <c r="AG357" s="28">
        <v>385.91177040379824</v>
      </c>
      <c r="AH357" s="7"/>
    </row>
    <row r="358" spans="1:37" x14ac:dyDescent="0.3">
      <c r="A358" t="s">
        <v>364</v>
      </c>
      <c r="B358" t="s">
        <v>365</v>
      </c>
      <c r="C358" s="28">
        <v>1.8958985789999998</v>
      </c>
      <c r="D358" s="28">
        <v>1.946</v>
      </c>
      <c r="E358" s="29">
        <v>1.8680000000000001</v>
      </c>
      <c r="F358" s="28">
        <v>1.8730209330000003</v>
      </c>
      <c r="G358" s="28">
        <v>1.9758140394792891</v>
      </c>
      <c r="H358" s="28">
        <v>1.9883264395941587</v>
      </c>
      <c r="I358" s="28">
        <v>2.0094724736853111</v>
      </c>
      <c r="J358" s="28">
        <v>2.0327989221388258</v>
      </c>
      <c r="K358" s="28">
        <v>2.0599055378598172</v>
      </c>
      <c r="L358" s="28">
        <v>2.0555922199358978</v>
      </c>
      <c r="M358" s="28">
        <v>2.0972928134946183</v>
      </c>
      <c r="N358" s="28">
        <v>2.1982019522137946</v>
      </c>
      <c r="O358" s="28">
        <v>2.3000179771136438</v>
      </c>
      <c r="P358" s="28">
        <v>2.4001830959745822</v>
      </c>
      <c r="Q358" s="28">
        <v>2.4456678117273172</v>
      </c>
      <c r="R358" s="28">
        <v>2.4885925760685108</v>
      </c>
      <c r="S358" s="28">
        <v>2.5314788140026168</v>
      </c>
      <c r="T358" s="28">
        <v>2.5743440278281162</v>
      </c>
      <c r="U358" s="28">
        <v>2.6217378591870575</v>
      </c>
      <c r="V358" s="28">
        <v>2.6666874604247259</v>
      </c>
      <c r="W358" s="28">
        <v>2.7170564777989092</v>
      </c>
      <c r="X358" s="28">
        <v>2.7490532557796912</v>
      </c>
      <c r="Y358" s="28">
        <v>2.7917268411401812</v>
      </c>
      <c r="Z358" s="28">
        <v>2.8345352416557335</v>
      </c>
      <c r="AA358" s="28">
        <v>2.8856462298132404</v>
      </c>
      <c r="AB358" s="28">
        <v>2.9176786788038851</v>
      </c>
      <c r="AC358" s="28">
        <v>2.9583306722294416</v>
      </c>
      <c r="AD358" s="28">
        <v>3.0017149816904576</v>
      </c>
      <c r="AE358" s="28">
        <v>3.0508662129580704</v>
      </c>
      <c r="AF358" s="28">
        <v>3.083358373211742</v>
      </c>
      <c r="AG358" s="28">
        <v>3.12154878294462</v>
      </c>
      <c r="AH358" s="7"/>
    </row>
    <row r="359" spans="1:37" x14ac:dyDescent="0.3">
      <c r="A359" t="s">
        <v>366</v>
      </c>
      <c r="B359" t="s">
        <v>367</v>
      </c>
      <c r="C359" s="28">
        <v>0.88673400876026698</v>
      </c>
      <c r="D359" s="28">
        <v>0.91740140891510258</v>
      </c>
      <c r="E359" s="29">
        <v>0.87562293387404111</v>
      </c>
      <c r="F359" s="28">
        <v>0.88371788676709639</v>
      </c>
      <c r="G359" s="28">
        <v>0.88573088667375532</v>
      </c>
      <c r="H359" s="28">
        <v>0.84306241013225047</v>
      </c>
      <c r="I359" s="28">
        <v>0.82956935651207642</v>
      </c>
      <c r="J359" s="28">
        <v>0.81902817837036446</v>
      </c>
      <c r="K359" s="28">
        <v>0.81218434963615393</v>
      </c>
      <c r="L359" s="28">
        <v>0.82299444669794075</v>
      </c>
      <c r="M359" s="28">
        <v>0.81580711982396403</v>
      </c>
      <c r="N359" s="28">
        <v>0.80895600484203523</v>
      </c>
      <c r="O359" s="28">
        <v>0.80269150574352732</v>
      </c>
      <c r="P359" s="28">
        <v>0.79691327959132752</v>
      </c>
      <c r="Q359" s="28">
        <v>0.79132233358985826</v>
      </c>
      <c r="R359" s="28">
        <v>0.78601611789780534</v>
      </c>
      <c r="S359" s="28">
        <v>0.78091751217995464</v>
      </c>
      <c r="T359" s="28">
        <v>0.77589328307863725</v>
      </c>
      <c r="U359" s="28">
        <v>0.7709381462939755</v>
      </c>
      <c r="V359" s="28">
        <v>0.76611950228965975</v>
      </c>
      <c r="W359" s="28">
        <v>0.76142217633985898</v>
      </c>
      <c r="X359" s="28">
        <v>0.75810007388665934</v>
      </c>
      <c r="Y359" s="28">
        <v>0.75484198266532598</v>
      </c>
      <c r="Z359" s="28">
        <v>0.75162330502982844</v>
      </c>
      <c r="AA359" s="28">
        <v>0.74845742300379825</v>
      </c>
      <c r="AB359" s="28">
        <v>0.74533574030885019</v>
      </c>
      <c r="AC359" s="28">
        <v>0.74225344164685403</v>
      </c>
      <c r="AD359" s="28">
        <v>0.73918574862159936</v>
      </c>
      <c r="AE359" s="28">
        <v>0.73615090399677685</v>
      </c>
      <c r="AF359" s="28">
        <v>0.73314310420015227</v>
      </c>
      <c r="AG359" s="28">
        <v>0.73018486122323933</v>
      </c>
      <c r="AH359" s="7"/>
    </row>
    <row r="360" spans="1:37" x14ac:dyDescent="0.3">
      <c r="A360" t="s">
        <v>368</v>
      </c>
      <c r="B360" t="s">
        <v>369</v>
      </c>
      <c r="C360" s="28">
        <v>470.00000002452458</v>
      </c>
      <c r="D360" s="28">
        <v>441.00000000000011</v>
      </c>
      <c r="E360" s="29">
        <v>367.00000000000011</v>
      </c>
      <c r="F360" s="28">
        <v>391.99893044955115</v>
      </c>
      <c r="G360" s="28">
        <v>432.28774834989503</v>
      </c>
      <c r="H360" s="28">
        <v>431.7898887204932</v>
      </c>
      <c r="I360" s="28">
        <v>430.50143372902949</v>
      </c>
      <c r="J360" s="28">
        <v>429.25777843991665</v>
      </c>
      <c r="K360" s="28">
        <v>426.27920412869958</v>
      </c>
      <c r="L360" s="28">
        <v>423.17198562589692</v>
      </c>
      <c r="M360" s="28">
        <v>420.06614668905485</v>
      </c>
      <c r="N360" s="28">
        <v>417.04991488027258</v>
      </c>
      <c r="O360" s="28">
        <v>413.98272603204856</v>
      </c>
      <c r="P360" s="28">
        <v>410.94059063832873</v>
      </c>
      <c r="Q360" s="28">
        <v>407.90888240296965</v>
      </c>
      <c r="R360" s="28">
        <v>404.87146357804482</v>
      </c>
      <c r="S360" s="28">
        <v>402.88346577845016</v>
      </c>
      <c r="T360" s="28">
        <v>400.8582472441617</v>
      </c>
      <c r="U360" s="28">
        <v>400.46014392477207</v>
      </c>
      <c r="V360" s="28">
        <v>400.09246564586294</v>
      </c>
      <c r="W360" s="28">
        <v>399.70360877395893</v>
      </c>
      <c r="X360" s="28">
        <v>399.3350319613026</v>
      </c>
      <c r="Y360" s="28">
        <v>398.91770895356979</v>
      </c>
      <c r="Z360" s="28">
        <v>398.53345398729607</v>
      </c>
      <c r="AA360" s="28">
        <v>398.12254616733406</v>
      </c>
      <c r="AB360" s="28">
        <v>397.75793359732319</v>
      </c>
      <c r="AC360" s="28">
        <v>397.34149069746292</v>
      </c>
      <c r="AD360" s="28">
        <v>396.98581917293586</v>
      </c>
      <c r="AE360" s="28">
        <v>396.59248891568183</v>
      </c>
      <c r="AF360" s="28">
        <v>396.19140724388939</v>
      </c>
      <c r="AG360" s="28">
        <v>395.81069710177172</v>
      </c>
      <c r="AH360" s="7"/>
    </row>
    <row r="362" spans="1:37" x14ac:dyDescent="0.3">
      <c r="G362" s="14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row>
    <row r="363" spans="1:37" x14ac:dyDescent="0.3">
      <c r="A363" s="8" t="s">
        <v>370</v>
      </c>
      <c r="B363" s="8"/>
      <c r="C363" s="8">
        <v>2020</v>
      </c>
      <c r="D363" s="9">
        <v>2021</v>
      </c>
      <c r="E363" s="10">
        <v>2022</v>
      </c>
      <c r="F363" s="8">
        <v>2023</v>
      </c>
      <c r="G363" s="8">
        <v>2024</v>
      </c>
      <c r="H363" s="8">
        <v>2025</v>
      </c>
      <c r="I363" s="8">
        <v>2026</v>
      </c>
      <c r="J363" s="8">
        <v>2027</v>
      </c>
      <c r="K363" s="8">
        <v>2028</v>
      </c>
      <c r="L363" s="8">
        <v>2029</v>
      </c>
      <c r="M363" s="8">
        <v>2030</v>
      </c>
      <c r="N363" s="8">
        <v>2031</v>
      </c>
      <c r="O363" s="8">
        <v>2032</v>
      </c>
      <c r="P363" s="8">
        <v>2033</v>
      </c>
      <c r="Q363" s="8">
        <v>2034</v>
      </c>
      <c r="R363" s="8">
        <v>2035</v>
      </c>
      <c r="S363" s="8">
        <v>2036</v>
      </c>
      <c r="T363" s="8">
        <v>2037</v>
      </c>
      <c r="U363" s="8">
        <v>2038</v>
      </c>
      <c r="V363" s="8">
        <v>2039</v>
      </c>
      <c r="W363" s="8">
        <v>2040</v>
      </c>
      <c r="X363" s="8">
        <v>2041</v>
      </c>
      <c r="Y363" s="8">
        <v>2042</v>
      </c>
      <c r="Z363" s="8">
        <v>2043</v>
      </c>
      <c r="AA363" s="8">
        <v>2044</v>
      </c>
      <c r="AB363" s="8">
        <v>2045</v>
      </c>
      <c r="AC363" s="8">
        <v>2046</v>
      </c>
      <c r="AD363" s="8">
        <v>2047</v>
      </c>
      <c r="AE363" s="8">
        <v>2048</v>
      </c>
      <c r="AF363" s="8">
        <v>2049</v>
      </c>
      <c r="AG363" s="8">
        <v>2050</v>
      </c>
    </row>
    <row r="364" spans="1:37" x14ac:dyDescent="0.3">
      <c r="B364" t="s">
        <v>158</v>
      </c>
      <c r="C364" s="61">
        <v>1.7135149999999997</v>
      </c>
      <c r="D364" s="61">
        <v>1.7013799999999901</v>
      </c>
      <c r="E364" s="63">
        <v>1.6594300000000002</v>
      </c>
      <c r="F364" s="61">
        <v>1.6594299999999997</v>
      </c>
      <c r="G364" s="61">
        <v>1.6527922799999994</v>
      </c>
      <c r="H364" s="61">
        <v>1.6395699417599998</v>
      </c>
      <c r="I364" s="61">
        <v>1.6264533822259195</v>
      </c>
      <c r="J364" s="61">
        <v>1.6183211153147896</v>
      </c>
      <c r="K364" s="61">
        <v>1.6183211153147736</v>
      </c>
      <c r="L364" s="61">
        <v>1.6115960905771893</v>
      </c>
      <c r="M364" s="61">
        <v>1.6076263832106701</v>
      </c>
      <c r="N364" s="61">
        <v>1.6036608473191809</v>
      </c>
      <c r="O364" s="61">
        <v>1.5996994829027213</v>
      </c>
      <c r="P364" s="61">
        <v>1.5957422899612919</v>
      </c>
      <c r="Q364" s="61">
        <v>1.5917892684948924</v>
      </c>
      <c r="R364" s="61">
        <v>1.5878404185035226</v>
      </c>
      <c r="S364" s="61">
        <v>1.5838957399871825</v>
      </c>
      <c r="T364" s="61">
        <v>1.5799552329458719</v>
      </c>
      <c r="U364" s="61">
        <v>1.5787491859004781</v>
      </c>
      <c r="V364" s="61">
        <v>1.577543138855084</v>
      </c>
      <c r="W364" s="61">
        <v>1.5763370918096895</v>
      </c>
      <c r="X364" s="61">
        <v>1.5751310447642954</v>
      </c>
      <c r="Y364" s="61">
        <v>1.5739249977189012</v>
      </c>
      <c r="Z364" s="61">
        <v>1.5727189506735064</v>
      </c>
      <c r="AA364" s="61">
        <v>1.5715129036281124</v>
      </c>
      <c r="AB364" s="61">
        <v>1.5703068565827178</v>
      </c>
      <c r="AC364" s="61">
        <v>1.5691008095373233</v>
      </c>
      <c r="AD364" s="61">
        <v>1.5678947624919295</v>
      </c>
      <c r="AE364" s="61">
        <v>1.5666887154465345</v>
      </c>
      <c r="AF364" s="61">
        <v>1.56548266840114</v>
      </c>
      <c r="AG364" s="61">
        <v>1.5642766213557457</v>
      </c>
    </row>
    <row r="365" spans="1:37" x14ac:dyDescent="0.3">
      <c r="B365" t="s">
        <v>345</v>
      </c>
      <c r="C365" s="61">
        <v>7.8393529999999991</v>
      </c>
      <c r="D365" s="61">
        <v>7.7835060000000009</v>
      </c>
      <c r="E365" s="63">
        <v>7.4823592999999997</v>
      </c>
      <c r="F365" s="61">
        <v>7.459321000000001</v>
      </c>
      <c r="G365" s="61">
        <v>7.1926114121048812</v>
      </c>
      <c r="H365" s="61">
        <v>7.3089621955331037</v>
      </c>
      <c r="I365" s="61">
        <v>7.2374964621436746</v>
      </c>
      <c r="J365" s="61">
        <v>7.1662512014447799</v>
      </c>
      <c r="K365" s="61">
        <v>7.1109556811093295</v>
      </c>
      <c r="L365" s="61">
        <v>7.2086981801233039</v>
      </c>
      <c r="M365" s="61">
        <v>7.1596877701918853</v>
      </c>
      <c r="N365" s="61">
        <v>7.1158139000990204</v>
      </c>
      <c r="O365" s="61">
        <v>7.0758235792728961</v>
      </c>
      <c r="P365" s="61">
        <v>7.0389790309172637</v>
      </c>
      <c r="Q365" s="61">
        <v>7.0046573564073809</v>
      </c>
      <c r="R365" s="61">
        <v>6.9723672984721556</v>
      </c>
      <c r="S365" s="61">
        <v>6.9417316528226749</v>
      </c>
      <c r="T365" s="61">
        <v>6.9115680544884723</v>
      </c>
      <c r="U365" s="61">
        <v>6.8825577444727788</v>
      </c>
      <c r="V365" s="61">
        <v>6.8545330746818491</v>
      </c>
      <c r="W365" s="61">
        <v>6.8273646110207791</v>
      </c>
      <c r="X365" s="61">
        <v>6.8009513230121605</v>
      </c>
      <c r="Y365" s="61">
        <v>6.7752133348319168</v>
      </c>
      <c r="Z365" s="61">
        <v>6.7500865847140963</v>
      </c>
      <c r="AA365" s="61">
        <v>6.7255188900133662</v>
      </c>
      <c r="AB365" s="61">
        <v>6.7014670431747021</v>
      </c>
      <c r="AC365" s="61">
        <v>6.6778946632048992</v>
      </c>
      <c r="AD365" s="61">
        <v>6.6547706014171748</v>
      </c>
      <c r="AE365" s="61">
        <v>6.6320677546426623</v>
      </c>
      <c r="AF365" s="61">
        <v>6.6097621787352123</v>
      </c>
      <c r="AG365" s="61">
        <v>6.587832423986522</v>
      </c>
      <c r="AJ365" s="50"/>
      <c r="AK365" s="50"/>
    </row>
    <row r="366" spans="1:37" x14ac:dyDescent="0.3">
      <c r="B366" t="s">
        <v>371</v>
      </c>
      <c r="C366" s="61">
        <v>1.8369088764774002</v>
      </c>
      <c r="D366" s="61">
        <v>1.8815071789574198</v>
      </c>
      <c r="E366" s="63">
        <v>1.9546488320189002</v>
      </c>
      <c r="F366" s="61">
        <v>2.0276771021620204</v>
      </c>
      <c r="G366" s="61">
        <v>2.0689227896620208</v>
      </c>
      <c r="H366" s="61">
        <v>2.0840057896620205</v>
      </c>
      <c r="I366" s="61">
        <v>2.0971917896620207</v>
      </c>
      <c r="J366" s="61">
        <v>2.111541789662021</v>
      </c>
      <c r="K366" s="61">
        <v>2.127523125457158</v>
      </c>
      <c r="L366" s="61">
        <v>2.1435044612522951</v>
      </c>
      <c r="M366" s="61">
        <v>2.1594857970474317</v>
      </c>
      <c r="N366" s="61">
        <v>2.1748807970474315</v>
      </c>
      <c r="O366" s="61">
        <v>2.1902757970474314</v>
      </c>
      <c r="P366" s="61">
        <v>2.2056707970474321</v>
      </c>
      <c r="Q366" s="61">
        <v>2.2210657970474323</v>
      </c>
      <c r="R366" s="61">
        <v>2.2364607970474317</v>
      </c>
      <c r="S366" s="61">
        <v>2.251855797047432</v>
      </c>
      <c r="T366" s="61">
        <v>2.2696307970474319</v>
      </c>
      <c r="U366" s="61">
        <v>2.2874057970474317</v>
      </c>
      <c r="V366" s="61">
        <v>2.3051807970474321</v>
      </c>
      <c r="W366" s="61">
        <v>2.3229557970474328</v>
      </c>
      <c r="X366" s="61">
        <v>2.3407307970474323</v>
      </c>
      <c r="Y366" s="61">
        <v>2.3585057970474326</v>
      </c>
      <c r="Z366" s="61">
        <v>2.3762807970474329</v>
      </c>
      <c r="AA366" s="61">
        <v>2.3940557970474323</v>
      </c>
      <c r="AB366" s="61">
        <v>2.4118307970474326</v>
      </c>
      <c r="AC366" s="61">
        <v>2.429605797047433</v>
      </c>
      <c r="AD366" s="61">
        <v>2.4473807970474324</v>
      </c>
      <c r="AE366" s="61">
        <v>2.4651557970474327</v>
      </c>
      <c r="AF366" s="61">
        <v>2.482930797047433</v>
      </c>
      <c r="AG366" s="61">
        <v>2.5007057970474329</v>
      </c>
      <c r="AJ366" s="50"/>
      <c r="AK366" s="50"/>
    </row>
    <row r="367" spans="1:37" x14ac:dyDescent="0.3">
      <c r="B367" t="s">
        <v>372</v>
      </c>
      <c r="C367" s="61">
        <v>0.11371599999999998</v>
      </c>
      <c r="D367" s="61">
        <v>0.11294199999999997</v>
      </c>
      <c r="E367" s="63">
        <v>0.1032231</v>
      </c>
      <c r="F367" s="61">
        <v>0.10145975864212045</v>
      </c>
      <c r="G367" s="61">
        <v>0.10589355114544671</v>
      </c>
      <c r="H367" s="61">
        <v>0.10650508130619721</v>
      </c>
      <c r="I367" s="61">
        <v>0.10683699222137304</v>
      </c>
      <c r="J367" s="61">
        <v>0.1072463748015578</v>
      </c>
      <c r="K367" s="61">
        <v>0.1071176958760746</v>
      </c>
      <c r="L367" s="61">
        <v>0.1077176958760746</v>
      </c>
      <c r="M367" s="61">
        <v>0.10831769587607461</v>
      </c>
      <c r="N367" s="61">
        <v>0.10891769587607461</v>
      </c>
      <c r="O367" s="61">
        <v>0.10951769587607461</v>
      </c>
      <c r="P367" s="61">
        <v>0.1101176958760746</v>
      </c>
      <c r="Q367" s="61">
        <v>0.11071769587607459</v>
      </c>
      <c r="R367" s="61">
        <v>0.11131769587607461</v>
      </c>
      <c r="S367" s="61">
        <v>0.11191769587607461</v>
      </c>
      <c r="T367" s="61">
        <v>0.11251769587607462</v>
      </c>
      <c r="U367" s="61">
        <v>0.11311769587607461</v>
      </c>
      <c r="V367" s="61">
        <v>0.11371769587607461</v>
      </c>
      <c r="W367" s="61">
        <v>0.11431769587607461</v>
      </c>
      <c r="X367" s="61">
        <v>0.1149176958760746</v>
      </c>
      <c r="Y367" s="61">
        <v>0.11551769587607461</v>
      </c>
      <c r="Z367" s="61">
        <v>0.11611769587607461</v>
      </c>
      <c r="AA367" s="61">
        <v>0.1167176958760746</v>
      </c>
      <c r="AB367" s="61">
        <v>0.11731769587607462</v>
      </c>
      <c r="AC367" s="61">
        <v>0.1179176958760746</v>
      </c>
      <c r="AD367" s="61">
        <v>0.11851769587607461</v>
      </c>
      <c r="AE367" s="61">
        <v>0.1191176958760746</v>
      </c>
      <c r="AF367" s="61">
        <v>0.11971769587607459</v>
      </c>
      <c r="AG367" s="61">
        <v>0.12031769587607459</v>
      </c>
      <c r="AJ367" s="50"/>
      <c r="AK367" s="50"/>
    </row>
    <row r="368" spans="1:37" x14ac:dyDescent="0.3">
      <c r="B368" t="s">
        <v>373</v>
      </c>
      <c r="C368" s="61">
        <v>0.14369300000000002</v>
      </c>
      <c r="D368" s="61">
        <v>0.143598</v>
      </c>
      <c r="E368" s="63">
        <v>0.1489606</v>
      </c>
      <c r="F368" s="61">
        <v>0.15099500000000002</v>
      </c>
      <c r="G368" s="61">
        <v>0.15099500000000002</v>
      </c>
      <c r="H368" s="61">
        <v>0.15099500000000002</v>
      </c>
      <c r="I368" s="61">
        <v>0.15099500000000002</v>
      </c>
      <c r="J368" s="61">
        <v>0.15099500000000002</v>
      </c>
      <c r="K368" s="61">
        <v>0.15099500000000002</v>
      </c>
      <c r="L368" s="61">
        <v>0.15099500000000002</v>
      </c>
      <c r="M368" s="61">
        <v>0.15099500000000002</v>
      </c>
      <c r="N368" s="61">
        <v>0.15099500000000002</v>
      </c>
      <c r="O368" s="61">
        <v>0.15099500000000002</v>
      </c>
      <c r="P368" s="61">
        <v>0.15099500000000002</v>
      </c>
      <c r="Q368" s="61">
        <v>0.15099500000000002</v>
      </c>
      <c r="R368" s="61">
        <v>0.15099500000000002</v>
      </c>
      <c r="S368" s="61">
        <v>0.15099500000000002</v>
      </c>
      <c r="T368" s="61">
        <v>0.15099500000000002</v>
      </c>
      <c r="U368" s="61">
        <v>0.15099500000000002</v>
      </c>
      <c r="V368" s="61">
        <v>0.15099500000000002</v>
      </c>
      <c r="W368" s="61">
        <v>0.15099500000000002</v>
      </c>
      <c r="X368" s="61">
        <v>0.15099500000000002</v>
      </c>
      <c r="Y368" s="61">
        <v>0.15099500000000002</v>
      </c>
      <c r="Z368" s="61">
        <v>0.15099500000000002</v>
      </c>
      <c r="AA368" s="61">
        <v>0.15099500000000002</v>
      </c>
      <c r="AB368" s="61">
        <v>0.15099500000000002</v>
      </c>
      <c r="AC368" s="61">
        <v>0.15099500000000002</v>
      </c>
      <c r="AD368" s="61">
        <v>0.15099500000000002</v>
      </c>
      <c r="AE368" s="61">
        <v>0.15099500000000002</v>
      </c>
      <c r="AF368" s="61">
        <v>0.15099500000000002</v>
      </c>
      <c r="AG368" s="61">
        <v>0.15099500000000002</v>
      </c>
      <c r="AJ368" s="50"/>
      <c r="AK368" s="50"/>
    </row>
    <row r="369" spans="1:33" x14ac:dyDescent="0.3">
      <c r="B369" t="s">
        <v>374</v>
      </c>
      <c r="C369" s="61">
        <v>1.4730000000000001</v>
      </c>
      <c r="D369" s="61">
        <v>1.4670000000000001</v>
      </c>
      <c r="E369" s="63">
        <v>1.4490000000000001</v>
      </c>
      <c r="F369" s="61">
        <v>1.4279999999999999</v>
      </c>
      <c r="G369" s="61">
        <v>1.4179999999999999</v>
      </c>
      <c r="H369" s="61">
        <v>1.41</v>
      </c>
      <c r="I369" s="61">
        <v>1.4</v>
      </c>
      <c r="J369" s="61">
        <v>1.391</v>
      </c>
      <c r="K369" s="61">
        <v>1.38</v>
      </c>
      <c r="L369" s="61">
        <v>1.3720000000000001</v>
      </c>
      <c r="M369" s="61">
        <v>1.369</v>
      </c>
      <c r="N369" s="61">
        <v>1.361</v>
      </c>
      <c r="O369" s="61">
        <v>1.349</v>
      </c>
      <c r="P369" s="61">
        <v>1.339</v>
      </c>
      <c r="Q369" s="61">
        <v>1.3280000000000001</v>
      </c>
      <c r="R369" s="61">
        <v>1.3240000000000001</v>
      </c>
      <c r="S369" s="61">
        <v>1.321</v>
      </c>
      <c r="T369" s="61">
        <v>1.3129999999999999</v>
      </c>
      <c r="U369" s="61">
        <v>1.306</v>
      </c>
      <c r="V369" s="61">
        <v>1.2949999999999999</v>
      </c>
      <c r="W369" s="61">
        <v>1.29</v>
      </c>
      <c r="X369" s="61">
        <v>1.288</v>
      </c>
      <c r="Y369" s="61">
        <v>1.28</v>
      </c>
      <c r="Z369" s="61">
        <v>1.2669999999999999</v>
      </c>
      <c r="AA369" s="61">
        <v>1.2609999999999999</v>
      </c>
      <c r="AB369" s="61">
        <v>1.256</v>
      </c>
      <c r="AC369" s="61">
        <v>1.2490000000000001</v>
      </c>
      <c r="AD369" s="61">
        <v>1.242</v>
      </c>
      <c r="AE369" s="61">
        <v>1.24</v>
      </c>
      <c r="AF369" s="61">
        <v>1.2350000000000001</v>
      </c>
      <c r="AG369" s="61">
        <v>1.2250000000000001</v>
      </c>
    </row>
    <row r="370" spans="1:33" x14ac:dyDescent="0.3">
      <c r="B370" t="s">
        <v>375</v>
      </c>
      <c r="C370" s="61">
        <v>9.6144298862753372E-2</v>
      </c>
      <c r="D370" s="61">
        <v>9.9974197175929064E-2</v>
      </c>
      <c r="E370" s="63">
        <v>0.10673088212587421</v>
      </c>
      <c r="F370" s="61">
        <v>0.1143407511584357</v>
      </c>
      <c r="G370" s="61">
        <v>0.12320828452433052</v>
      </c>
      <c r="H370" s="61">
        <v>0.12480106889022534</v>
      </c>
      <c r="I370" s="61">
        <v>0.12524885325612017</v>
      </c>
      <c r="J370" s="61">
        <v>0.125617637622015</v>
      </c>
      <c r="K370" s="61">
        <v>0.1259864219879098</v>
      </c>
      <c r="L370" s="61">
        <v>0.12615520635380462</v>
      </c>
      <c r="M370" s="61">
        <v>0.12632399071969944</v>
      </c>
      <c r="N370" s="61">
        <v>0.12649277508559426</v>
      </c>
      <c r="O370" s="61">
        <v>0.1266615594514891</v>
      </c>
      <c r="P370" s="61">
        <v>0.12683034381738389</v>
      </c>
      <c r="Q370" s="61">
        <v>0.12699912818327874</v>
      </c>
      <c r="R370" s="61">
        <v>0.12716791254917353</v>
      </c>
      <c r="S370" s="61">
        <v>0.12733669691506838</v>
      </c>
      <c r="T370" s="61">
        <v>0.12768169691506837</v>
      </c>
      <c r="U370" s="61">
        <v>0.12802669691506838</v>
      </c>
      <c r="V370" s="61">
        <v>0.12837169691506839</v>
      </c>
      <c r="W370" s="61">
        <v>0.12871669691506837</v>
      </c>
      <c r="X370" s="61">
        <v>0.12906169691506839</v>
      </c>
      <c r="Y370" s="61">
        <v>0.12940669691506837</v>
      </c>
      <c r="Z370" s="61">
        <v>0.12975169691506838</v>
      </c>
      <c r="AA370" s="61">
        <v>0.13009669691506837</v>
      </c>
      <c r="AB370" s="61">
        <v>0.13044169691506838</v>
      </c>
      <c r="AC370" s="61">
        <v>0.13078669691506839</v>
      </c>
      <c r="AD370" s="61">
        <v>0.13113169691506837</v>
      </c>
      <c r="AE370" s="61">
        <v>0.13147669691506839</v>
      </c>
      <c r="AF370" s="61">
        <v>0.13182169691506837</v>
      </c>
      <c r="AG370" s="61">
        <v>0.13216669691506838</v>
      </c>
    </row>
    <row r="371" spans="1:33" x14ac:dyDescent="0.3">
      <c r="B371" t="s">
        <v>376</v>
      </c>
      <c r="C371" s="61">
        <v>4.1205384154060241</v>
      </c>
      <c r="D371" s="61">
        <v>4.146961214612837</v>
      </c>
      <c r="E371" s="63">
        <v>4.4325158766014052</v>
      </c>
      <c r="F371" s="61">
        <v>4.3956449787836025</v>
      </c>
      <c r="G371" s="61">
        <v>4.6244452733094974</v>
      </c>
      <c r="H371" s="61">
        <v>4.5120295135946318</v>
      </c>
      <c r="I371" s="61">
        <v>4.5926461112370678</v>
      </c>
      <c r="J371" s="61">
        <v>4.6658954719010151</v>
      </c>
      <c r="K371" s="61">
        <v>4.715969551000935</v>
      </c>
      <c r="L371" s="61">
        <v>4.6162019565635113</v>
      </c>
      <c r="M371" s="61">
        <v>4.6554319537004183</v>
      </c>
      <c r="N371" s="61">
        <v>4.6951075753188753</v>
      </c>
      <c r="O371" s="61">
        <v>4.7348954761955646</v>
      </c>
      <c r="P371" s="61">
        <v>4.7695334331267336</v>
      </c>
      <c r="Q371" s="61">
        <v>4.8026443447371197</v>
      </c>
      <c r="R371" s="61">
        <v>4.8267194682978189</v>
      </c>
      <c r="S371" s="61">
        <v>4.8481360080977467</v>
      </c>
      <c r="T371" s="61">
        <v>4.8715201134732578</v>
      </c>
      <c r="U371" s="61">
        <v>4.8900164705343485</v>
      </c>
      <c r="V371" s="61">
        <v>4.9115271873706696</v>
      </c>
      <c r="W371" s="61">
        <v>4.9261816980771318</v>
      </c>
      <c r="X371" s="61">
        <v>4.937081033131145</v>
      </c>
      <c r="Y371" s="61">
        <v>4.9533050683567854</v>
      </c>
      <c r="Z371" s="61">
        <v>4.9739178655199989</v>
      </c>
      <c r="AA371" s="61">
        <v>4.9869716072661259</v>
      </c>
      <c r="AB371" s="61">
        <v>4.9985095011501812</v>
      </c>
      <c r="AC371" s="61">
        <v>5.0115679281653787</v>
      </c>
      <c r="AD371" s="61">
        <v>5.0241780369984976</v>
      </c>
      <c r="AE371" s="61">
        <v>5.0313669308184039</v>
      </c>
      <c r="AF371" s="61">
        <v>5.0411585537712504</v>
      </c>
      <c r="AG371" s="61">
        <v>5.0555743555653354</v>
      </c>
    </row>
    <row r="372" spans="1:33" x14ac:dyDescent="0.3">
      <c r="B372" t="s">
        <v>123</v>
      </c>
      <c r="C372" s="61">
        <v>17.336868590746178</v>
      </c>
      <c r="D372" s="61">
        <v>17.336868590746178</v>
      </c>
      <c r="E372" s="63">
        <v>17.336868590746178</v>
      </c>
      <c r="F372" s="61">
        <v>17.336868590746178</v>
      </c>
      <c r="G372" s="61">
        <v>17.336868590746178</v>
      </c>
      <c r="H372" s="61">
        <v>17.336868590746178</v>
      </c>
      <c r="I372" s="61">
        <v>17.336868590746178</v>
      </c>
      <c r="J372" s="61">
        <v>17.336868590746178</v>
      </c>
      <c r="K372" s="61">
        <v>17.336868590746178</v>
      </c>
      <c r="L372" s="61">
        <v>17.336868590746178</v>
      </c>
      <c r="M372" s="61">
        <v>17.336868590746178</v>
      </c>
      <c r="N372" s="61">
        <v>17.336868590746178</v>
      </c>
      <c r="O372" s="61">
        <v>17.336868590746178</v>
      </c>
      <c r="P372" s="61">
        <v>17.336868590746178</v>
      </c>
      <c r="Q372" s="61">
        <v>17.336868590746178</v>
      </c>
      <c r="R372" s="61">
        <v>17.336868590746178</v>
      </c>
      <c r="S372" s="61">
        <v>17.336868590746178</v>
      </c>
      <c r="T372" s="61">
        <v>17.336868590746178</v>
      </c>
      <c r="U372" s="61">
        <v>17.336868590746178</v>
      </c>
      <c r="V372" s="61">
        <v>17.336868590746178</v>
      </c>
      <c r="W372" s="61">
        <v>17.336868590746178</v>
      </c>
      <c r="X372" s="61">
        <v>17.336868590746178</v>
      </c>
      <c r="Y372" s="61">
        <v>17.336868590746178</v>
      </c>
      <c r="Z372" s="61">
        <v>17.336868590746178</v>
      </c>
      <c r="AA372" s="61">
        <v>17.336868590746178</v>
      </c>
      <c r="AB372" s="61">
        <v>17.336868590746178</v>
      </c>
      <c r="AC372" s="61">
        <v>17.336868590746178</v>
      </c>
      <c r="AD372" s="61">
        <v>17.336868590746178</v>
      </c>
      <c r="AE372" s="61">
        <v>17.336868590746178</v>
      </c>
      <c r="AF372" s="61">
        <v>17.336868590746178</v>
      </c>
      <c r="AG372" s="61">
        <v>17.336868590746178</v>
      </c>
    </row>
    <row r="374" spans="1:33" x14ac:dyDescent="0.3">
      <c r="A374" s="8" t="s">
        <v>401</v>
      </c>
      <c r="B374" s="8"/>
      <c r="C374" s="8">
        <v>2020</v>
      </c>
      <c r="D374" s="9">
        <v>2021</v>
      </c>
      <c r="E374" s="10">
        <v>2022</v>
      </c>
      <c r="F374" s="8">
        <v>2023</v>
      </c>
      <c r="G374" s="8">
        <v>2024</v>
      </c>
      <c r="H374" s="8">
        <v>2025</v>
      </c>
      <c r="I374" s="8">
        <v>2026</v>
      </c>
      <c r="J374" s="8">
        <v>2027</v>
      </c>
      <c r="K374" s="8">
        <v>2028</v>
      </c>
      <c r="L374" s="8">
        <v>2029</v>
      </c>
      <c r="M374" s="8">
        <v>2030</v>
      </c>
      <c r="N374" s="8">
        <v>2031</v>
      </c>
      <c r="O374" s="8">
        <v>2032</v>
      </c>
      <c r="P374" s="8">
        <v>2033</v>
      </c>
      <c r="Q374" s="8">
        <v>2034</v>
      </c>
      <c r="R374" s="8">
        <v>2035</v>
      </c>
      <c r="S374" s="8">
        <v>2036</v>
      </c>
      <c r="T374" s="8">
        <v>2037</v>
      </c>
      <c r="U374" s="8">
        <v>2038</v>
      </c>
      <c r="V374" s="8">
        <v>2039</v>
      </c>
      <c r="W374" s="8">
        <v>2040</v>
      </c>
      <c r="X374" s="8">
        <v>2041</v>
      </c>
      <c r="Y374" s="8">
        <v>2042</v>
      </c>
      <c r="Z374" s="8">
        <v>2043</v>
      </c>
      <c r="AA374" s="8">
        <v>2044</v>
      </c>
      <c r="AB374" s="8">
        <v>2045</v>
      </c>
      <c r="AC374" s="8">
        <v>2046</v>
      </c>
      <c r="AD374" s="8">
        <v>2047</v>
      </c>
      <c r="AE374" s="8">
        <v>2048</v>
      </c>
      <c r="AF374" s="8">
        <v>2049</v>
      </c>
      <c r="AG374" s="8">
        <v>2050</v>
      </c>
    </row>
    <row r="375" spans="1:33" x14ac:dyDescent="0.3">
      <c r="B375" t="s">
        <v>378</v>
      </c>
      <c r="C375" s="28">
        <v>33678</v>
      </c>
      <c r="D375" s="28">
        <v>44936</v>
      </c>
      <c r="E375" s="29">
        <v>69935.999999999985</v>
      </c>
      <c r="F375" s="28">
        <v>68540</v>
      </c>
      <c r="G375" s="28">
        <v>43850.6875</v>
      </c>
      <c r="H375" s="28">
        <v>17688.000000000007</v>
      </c>
      <c r="I375" s="28">
        <v>15791.000000000004</v>
      </c>
      <c r="J375" s="28">
        <v>16955.000000000004</v>
      </c>
      <c r="K375" s="28">
        <v>18586.335795136663</v>
      </c>
      <c r="L375" s="28">
        <v>18586.335795136663</v>
      </c>
      <c r="M375" s="28">
        <v>18586.335795136663</v>
      </c>
      <c r="N375" s="28">
        <v>18000.000000000004</v>
      </c>
      <c r="O375" s="28">
        <v>18000.000000000004</v>
      </c>
      <c r="P375" s="28">
        <v>18000.000000000004</v>
      </c>
      <c r="Q375" s="28">
        <v>18000.000000000004</v>
      </c>
      <c r="R375" s="28">
        <v>18000.000000000004</v>
      </c>
      <c r="S375" s="28">
        <v>18000.000000000004</v>
      </c>
      <c r="T375" s="28">
        <v>18000.000000000004</v>
      </c>
      <c r="U375" s="28">
        <v>18000.000000000004</v>
      </c>
      <c r="V375" s="28">
        <v>18000.000000000004</v>
      </c>
      <c r="W375" s="28">
        <v>18000.000000000004</v>
      </c>
      <c r="X375" s="28">
        <v>18000.000000000004</v>
      </c>
      <c r="Y375" s="28">
        <v>18000.000000000004</v>
      </c>
      <c r="Z375" s="28">
        <v>18000.000000000004</v>
      </c>
      <c r="AA375" s="28">
        <v>18000.000000000004</v>
      </c>
      <c r="AB375" s="28">
        <v>18000.000000000004</v>
      </c>
      <c r="AC375" s="28">
        <v>18000.000000000004</v>
      </c>
      <c r="AD375" s="28">
        <v>18000.000000000004</v>
      </c>
      <c r="AE375" s="28">
        <v>18000.000000000004</v>
      </c>
      <c r="AF375" s="28">
        <v>18000.000000000004</v>
      </c>
      <c r="AG375" s="28">
        <v>18000.000000000004</v>
      </c>
    </row>
    <row r="376" spans="1:33" x14ac:dyDescent="0.3">
      <c r="B376" t="s">
        <v>379</v>
      </c>
      <c r="C376" s="28">
        <v>4908.6011439069516</v>
      </c>
      <c r="D376" s="28">
        <v>3947.3754025791218</v>
      </c>
      <c r="E376" s="29">
        <v>6874.1620393486237</v>
      </c>
      <c r="F376" s="28">
        <v>7786.0846666666675</v>
      </c>
      <c r="G376" s="28">
        <v>9043.7489999999998</v>
      </c>
      <c r="H376" s="28">
        <v>1769</v>
      </c>
      <c r="I376" s="28">
        <v>624</v>
      </c>
      <c r="J376" s="28">
        <v>545</v>
      </c>
      <c r="K376" s="28">
        <v>545</v>
      </c>
      <c r="L376" s="28">
        <v>345</v>
      </c>
      <c r="M376" s="28">
        <v>345</v>
      </c>
      <c r="N376" s="28">
        <v>345</v>
      </c>
      <c r="O376" s="28">
        <v>345</v>
      </c>
      <c r="P376" s="28">
        <v>345</v>
      </c>
      <c r="Q376" s="28">
        <v>345</v>
      </c>
      <c r="R376" s="28">
        <v>345</v>
      </c>
      <c r="S376" s="28">
        <v>345</v>
      </c>
      <c r="T376" s="28">
        <v>345</v>
      </c>
      <c r="U376" s="28">
        <v>345</v>
      </c>
      <c r="V376" s="28">
        <v>345</v>
      </c>
      <c r="W376" s="28">
        <v>345</v>
      </c>
      <c r="X376" s="28">
        <v>345</v>
      </c>
      <c r="Y376" s="28">
        <v>345</v>
      </c>
      <c r="Z376" s="28">
        <v>345</v>
      </c>
      <c r="AA376" s="28">
        <v>345</v>
      </c>
      <c r="AB376" s="28">
        <v>345</v>
      </c>
      <c r="AC376" s="28">
        <v>345</v>
      </c>
      <c r="AD376" s="28">
        <v>345</v>
      </c>
      <c r="AE376" s="28">
        <v>345</v>
      </c>
      <c r="AF376" s="28">
        <v>345</v>
      </c>
      <c r="AG376" s="28">
        <v>345</v>
      </c>
    </row>
    <row r="377" spans="1:33" x14ac:dyDescent="0.3">
      <c r="B377" t="s">
        <v>380</v>
      </c>
      <c r="C377" s="28">
        <v>6166.8471924647965</v>
      </c>
      <c r="D377" s="28">
        <v>4285.1687885282081</v>
      </c>
      <c r="E377" s="29">
        <v>3668.6048438310786</v>
      </c>
      <c r="F377" s="28">
        <v>3643.5992853088055</v>
      </c>
      <c r="G377" s="28">
        <v>3643.5992853088055</v>
      </c>
      <c r="H377" s="28">
        <v>3643.5992853088055</v>
      </c>
      <c r="I377" s="28">
        <v>3643.5992853088055</v>
      </c>
      <c r="J377" s="28">
        <v>3643.5992853088055</v>
      </c>
      <c r="K377" s="28">
        <v>3643.5992853088055</v>
      </c>
      <c r="L377" s="28">
        <v>3643.5992853088055</v>
      </c>
      <c r="M377" s="28">
        <v>3643.5992853088055</v>
      </c>
      <c r="N377" s="28">
        <v>3643.5992853088055</v>
      </c>
      <c r="O377" s="28">
        <v>3643.5992853088055</v>
      </c>
      <c r="P377" s="28">
        <v>3643.5992853088055</v>
      </c>
      <c r="Q377" s="28">
        <v>3643.5992853088055</v>
      </c>
      <c r="R377" s="28">
        <v>3643.5992853088055</v>
      </c>
      <c r="S377" s="28">
        <v>3643.5992853088055</v>
      </c>
      <c r="T377" s="28">
        <v>1087.3836512036257</v>
      </c>
      <c r="U377" s="28">
        <v>1087.3836512036257</v>
      </c>
      <c r="V377" s="28">
        <v>1087.3836512036257</v>
      </c>
      <c r="W377" s="28">
        <v>1087.3836512036257</v>
      </c>
      <c r="X377" s="28">
        <v>1087.3836512036257</v>
      </c>
      <c r="Y377" s="28">
        <v>1087.3836512036257</v>
      </c>
      <c r="Z377" s="28">
        <v>1087.3836512036257</v>
      </c>
      <c r="AA377" s="28">
        <v>1087.3836512036257</v>
      </c>
      <c r="AB377" s="28">
        <v>1087.3836512036257</v>
      </c>
      <c r="AC377" s="28">
        <v>1087.3836512036257</v>
      </c>
      <c r="AD377" s="28">
        <v>1087.3836512036257</v>
      </c>
      <c r="AE377" s="28">
        <v>1087.3836512036257</v>
      </c>
      <c r="AF377" s="28">
        <v>1087.3836512036257</v>
      </c>
      <c r="AG377" s="28">
        <v>1087.3836512036257</v>
      </c>
    </row>
    <row r="379" spans="1:33" x14ac:dyDescent="0.3">
      <c r="A379" s="8" t="s">
        <v>381</v>
      </c>
      <c r="B379" s="8"/>
      <c r="C379" s="8">
        <v>2020</v>
      </c>
      <c r="D379" s="9">
        <v>2021</v>
      </c>
      <c r="E379" s="10">
        <v>2022</v>
      </c>
      <c r="F379" s="8">
        <v>2023</v>
      </c>
      <c r="G379" s="8">
        <v>2024</v>
      </c>
      <c r="H379" s="8">
        <v>2025</v>
      </c>
      <c r="I379" s="8">
        <v>2026</v>
      </c>
      <c r="J379" s="8">
        <v>2027</v>
      </c>
      <c r="K379" s="8">
        <v>2028</v>
      </c>
      <c r="L379" s="8">
        <v>2029</v>
      </c>
      <c r="M379" s="8">
        <v>2030</v>
      </c>
      <c r="N379" s="8">
        <v>2031</v>
      </c>
      <c r="O379" s="8">
        <v>2032</v>
      </c>
      <c r="P379" s="8">
        <v>2033</v>
      </c>
      <c r="Q379" s="8">
        <v>2034</v>
      </c>
      <c r="R379" s="8">
        <v>2035</v>
      </c>
      <c r="S379" s="8">
        <v>2036</v>
      </c>
      <c r="T379" s="8">
        <v>2037</v>
      </c>
      <c r="U379" s="8">
        <v>2038</v>
      </c>
      <c r="V379" s="8">
        <v>2039</v>
      </c>
      <c r="W379" s="8">
        <v>2040</v>
      </c>
      <c r="X379" s="8">
        <v>2041</v>
      </c>
      <c r="Y379" s="8">
        <v>2042</v>
      </c>
      <c r="Z379" s="8">
        <v>2043</v>
      </c>
      <c r="AA379" s="8">
        <v>2044</v>
      </c>
      <c r="AB379" s="8">
        <v>2045</v>
      </c>
      <c r="AC379" s="8">
        <v>2046</v>
      </c>
      <c r="AD379" s="8">
        <v>2047</v>
      </c>
      <c r="AE379" s="8">
        <v>2048</v>
      </c>
      <c r="AF379" s="8">
        <v>2049</v>
      </c>
      <c r="AG379" s="8">
        <v>2050</v>
      </c>
    </row>
    <row r="380" spans="1:33" x14ac:dyDescent="0.3">
      <c r="A380" t="s">
        <v>382</v>
      </c>
      <c r="B380" t="s">
        <v>383</v>
      </c>
      <c r="C380" s="28">
        <v>46733.894466324382</v>
      </c>
      <c r="D380" s="28">
        <v>45126.970163183076</v>
      </c>
      <c r="E380" s="29">
        <v>42570.7213379639</v>
      </c>
      <c r="F380" s="28">
        <v>41889.629740126256</v>
      </c>
      <c r="G380" s="28">
        <v>41111.536236110827</v>
      </c>
      <c r="H380" s="28">
        <v>40520.908463038562</v>
      </c>
      <c r="I380" s="28">
        <v>40008.602083181533</v>
      </c>
      <c r="J380" s="28">
        <v>40368.19541881379</v>
      </c>
      <c r="K380" s="28">
        <v>40648.568528179414</v>
      </c>
      <c r="L380" s="28">
        <v>41124.172672060806</v>
      </c>
      <c r="M380" s="28">
        <v>42223.063582073009</v>
      </c>
      <c r="N380" s="28">
        <v>42235.965296104834</v>
      </c>
      <c r="O380" s="28">
        <v>41609.872084186478</v>
      </c>
      <c r="P380" s="28">
        <v>39976.239831683415</v>
      </c>
      <c r="Q380" s="28">
        <v>38782.567801170459</v>
      </c>
      <c r="R380" s="28">
        <v>37219.559280119101</v>
      </c>
      <c r="S380" s="28">
        <v>36076.260223387595</v>
      </c>
      <c r="T380" s="28">
        <v>35890.241323949456</v>
      </c>
      <c r="U380" s="28">
        <v>36165.428537615371</v>
      </c>
      <c r="V380" s="28">
        <v>37349.169412718482</v>
      </c>
      <c r="W380" s="28">
        <v>38744.514108349817</v>
      </c>
      <c r="X380" s="28">
        <v>40733.615855403274</v>
      </c>
      <c r="Y380" s="28">
        <v>43002.864066066773</v>
      </c>
      <c r="Z380" s="28">
        <v>44985.69875860637</v>
      </c>
      <c r="AA380" s="28">
        <v>46391.591274022467</v>
      </c>
      <c r="AB380" s="28">
        <v>47793.45132101512</v>
      </c>
      <c r="AC380" s="28">
        <v>49435.999399595232</v>
      </c>
      <c r="AD380" s="28">
        <v>50538.154372499281</v>
      </c>
      <c r="AE380" s="28">
        <v>51568.949475545771</v>
      </c>
      <c r="AF380" s="28">
        <v>52617.134046185907</v>
      </c>
      <c r="AG380" s="28">
        <v>53020.08930958675</v>
      </c>
    </row>
    <row r="383" spans="1:33" s="11" customFormat="1" ht="19.5" customHeight="1" x14ac:dyDescent="0.35">
      <c r="A383" s="12" t="s">
        <v>53</v>
      </c>
      <c r="B383" s="13"/>
      <c r="E383" s="14"/>
    </row>
    <row r="385" spans="1:36" x14ac:dyDescent="0.3">
      <c r="A385" s="8" t="s">
        <v>384</v>
      </c>
      <c r="B385" s="8"/>
      <c r="C385" s="8">
        <v>2020</v>
      </c>
      <c r="D385" s="9">
        <v>2021</v>
      </c>
      <c r="E385" s="10">
        <v>2022</v>
      </c>
      <c r="F385" s="8">
        <v>2023</v>
      </c>
      <c r="G385" s="8">
        <v>2024</v>
      </c>
      <c r="H385" s="8">
        <v>2025</v>
      </c>
      <c r="I385" s="8">
        <v>2026</v>
      </c>
      <c r="J385" s="8">
        <v>2027</v>
      </c>
      <c r="K385" s="8">
        <v>2028</v>
      </c>
      <c r="L385" s="8">
        <v>2029</v>
      </c>
      <c r="M385" s="8">
        <v>2030</v>
      </c>
      <c r="N385" s="8">
        <v>2031</v>
      </c>
      <c r="O385" s="8">
        <v>2032</v>
      </c>
      <c r="P385" s="8">
        <v>2033</v>
      </c>
      <c r="Q385" s="8">
        <v>2034</v>
      </c>
      <c r="R385" s="8">
        <v>2035</v>
      </c>
      <c r="S385" s="8">
        <v>2036</v>
      </c>
      <c r="T385" s="8">
        <v>2037</v>
      </c>
      <c r="U385" s="8">
        <v>2038</v>
      </c>
      <c r="V385" s="8">
        <v>2039</v>
      </c>
      <c r="W385" s="8">
        <v>2040</v>
      </c>
      <c r="X385" s="8">
        <v>2041</v>
      </c>
      <c r="Y385" s="8">
        <v>2042</v>
      </c>
      <c r="Z385" s="8">
        <v>2043</v>
      </c>
      <c r="AA385" s="8">
        <v>2044</v>
      </c>
      <c r="AB385" s="8">
        <v>2045</v>
      </c>
      <c r="AC385" s="8">
        <v>2046</v>
      </c>
      <c r="AD385" s="8">
        <v>2047</v>
      </c>
      <c r="AE385" s="8">
        <v>2048</v>
      </c>
      <c r="AF385" s="8">
        <v>2049</v>
      </c>
      <c r="AG385" s="8">
        <v>2050</v>
      </c>
    </row>
    <row r="386" spans="1:36" x14ac:dyDescent="0.3">
      <c r="B386" t="s">
        <v>385</v>
      </c>
      <c r="C386" s="28">
        <v>2951.2475383975079</v>
      </c>
      <c r="D386" s="28">
        <v>2886.3552015508576</v>
      </c>
      <c r="E386" s="29">
        <v>2840.6210240740993</v>
      </c>
      <c r="F386" s="28">
        <v>2815.135011755734</v>
      </c>
      <c r="G386" s="28">
        <v>2746.1684905462575</v>
      </c>
      <c r="H386" s="28">
        <v>2693.6812418593067</v>
      </c>
      <c r="I386" s="28">
        <v>2647.3702143159267</v>
      </c>
      <c r="J386" s="28">
        <v>2532.6104391501981</v>
      </c>
      <c r="K386" s="28">
        <v>2456.9685017050106</v>
      </c>
      <c r="L386" s="28">
        <v>2402.1139669725844</v>
      </c>
      <c r="M386" s="28">
        <v>2333.1713441307161</v>
      </c>
      <c r="N386" s="28">
        <v>2291.3625195279196</v>
      </c>
      <c r="O386" s="28">
        <v>2294.2018275913856</v>
      </c>
      <c r="P386" s="28">
        <v>2292.0601390266738</v>
      </c>
      <c r="Q386" s="28">
        <v>2287.7486427579079</v>
      </c>
      <c r="R386" s="28">
        <v>2282.6040511106689</v>
      </c>
      <c r="S386" s="28">
        <v>2276.6469055975626</v>
      </c>
      <c r="T386" s="28">
        <v>2270.4123432511328</v>
      </c>
      <c r="U386" s="28">
        <v>2264.1263282507293</v>
      </c>
      <c r="V386" s="28">
        <v>2257.9176748563586</v>
      </c>
      <c r="W386" s="28">
        <v>2251.8468413832129</v>
      </c>
      <c r="X386" s="28">
        <v>2248.1923715506482</v>
      </c>
      <c r="Y386" s="28">
        <v>2244.9224228119992</v>
      </c>
      <c r="Z386" s="28">
        <v>2241.9628366321067</v>
      </c>
      <c r="AA386" s="28">
        <v>2239.2216642323742</v>
      </c>
      <c r="AB386" s="28">
        <v>2236.7023967777741</v>
      </c>
      <c r="AC386" s="28">
        <v>2234.3567532015645</v>
      </c>
      <c r="AD386" s="28">
        <v>2232.1836514939318</v>
      </c>
      <c r="AE386" s="28">
        <v>2230.1537185342509</v>
      </c>
      <c r="AF386" s="28">
        <v>2228.2614022516213</v>
      </c>
      <c r="AG386" s="28">
        <v>2226.4821211112239</v>
      </c>
    </row>
    <row r="387" spans="1:36" x14ac:dyDescent="0.3">
      <c r="B387" t="s">
        <v>386</v>
      </c>
      <c r="C387" s="28">
        <v>70.522427544718965</v>
      </c>
      <c r="D387" s="28">
        <v>73.43371232767403</v>
      </c>
      <c r="E387" s="29">
        <v>76.522347470646778</v>
      </c>
      <c r="F387" s="28">
        <v>81.730567117983242</v>
      </c>
      <c r="G387" s="28">
        <v>86.088171021611529</v>
      </c>
      <c r="H387" s="28">
        <v>88.690730413715784</v>
      </c>
      <c r="I387" s="28">
        <v>72.782940986570935</v>
      </c>
      <c r="J387" s="28">
        <v>73.81537594122733</v>
      </c>
      <c r="K387" s="28">
        <v>74.892395358117852</v>
      </c>
      <c r="L387" s="28">
        <v>75.655517212285162</v>
      </c>
      <c r="M387" s="28">
        <v>76.42266230676249</v>
      </c>
      <c r="N387" s="28">
        <v>94.508723785058493</v>
      </c>
      <c r="O387" s="28">
        <v>95.406482870857076</v>
      </c>
      <c r="P387" s="28">
        <v>96.311713419327958</v>
      </c>
      <c r="Q387" s="28">
        <v>96.77793017652985</v>
      </c>
      <c r="R387" s="28">
        <v>97.710070244742113</v>
      </c>
      <c r="S387" s="28">
        <v>98.64342904382292</v>
      </c>
      <c r="T387" s="28">
        <v>99.578362466298302</v>
      </c>
      <c r="U387" s="28">
        <v>100.51511586660516</v>
      </c>
      <c r="V387" s="28">
        <v>101.45373821275683</v>
      </c>
      <c r="W387" s="28">
        <v>101.92938637050925</v>
      </c>
      <c r="X387" s="28">
        <v>102.40683691464291</v>
      </c>
      <c r="Y387" s="28">
        <v>102.88606841307914</v>
      </c>
      <c r="Z387" s="28">
        <v>103.36711951214227</v>
      </c>
      <c r="AA387" s="28">
        <v>103.85004296903716</v>
      </c>
      <c r="AB387" s="28">
        <v>104.33485635806839</v>
      </c>
      <c r="AC387" s="28">
        <v>104.82154906607053</v>
      </c>
      <c r="AD387" s="28">
        <v>105.31011289741676</v>
      </c>
      <c r="AE387" s="28">
        <v>105.80058087465386</v>
      </c>
      <c r="AF387" s="28">
        <v>106.29297314393588</v>
      </c>
      <c r="AG387" s="28">
        <v>106.78726638716114</v>
      </c>
    </row>
    <row r="388" spans="1:36" x14ac:dyDescent="0.3">
      <c r="B388" t="s">
        <v>387</v>
      </c>
      <c r="C388" s="28">
        <v>188.5213348275276</v>
      </c>
      <c r="D388" s="28">
        <v>190.22290536221888</v>
      </c>
      <c r="E388" s="29">
        <v>180.55321957326726</v>
      </c>
      <c r="F388" s="28">
        <v>179.59025362419655</v>
      </c>
      <c r="G388" s="28">
        <v>178.66167931616414</v>
      </c>
      <c r="H388" s="28">
        <v>177.87067157228469</v>
      </c>
      <c r="I388" s="28">
        <v>142.09648656431028</v>
      </c>
      <c r="J388" s="28">
        <v>141.51870699486787</v>
      </c>
      <c r="K388" s="28">
        <v>140.83087417410314</v>
      </c>
      <c r="L388" s="28">
        <v>140.28060791749138</v>
      </c>
      <c r="M388" s="28">
        <v>139.70282834804902</v>
      </c>
      <c r="N388" s="28">
        <v>169.91038233757428</v>
      </c>
      <c r="O388" s="28">
        <v>169.33741759787728</v>
      </c>
      <c r="P388" s="28">
        <v>168.66334143352782</v>
      </c>
      <c r="Q388" s="28">
        <v>168.05667288561332</v>
      </c>
      <c r="R388" s="28">
        <v>167.45000433769877</v>
      </c>
      <c r="S388" s="28">
        <v>166.94444721443671</v>
      </c>
      <c r="T388" s="28">
        <v>166.37148247473965</v>
      </c>
      <c r="U388" s="28">
        <v>165.83222154326012</v>
      </c>
      <c r="V388" s="28">
        <v>165.326664419998</v>
      </c>
      <c r="W388" s="28">
        <v>164.82110729673596</v>
      </c>
      <c r="X388" s="28">
        <v>164.2818463652564</v>
      </c>
      <c r="Y388" s="28">
        <v>163.84369685842927</v>
      </c>
      <c r="Z388" s="28">
        <v>163.30443592694971</v>
      </c>
      <c r="AA388" s="28">
        <v>162.89999022834004</v>
      </c>
      <c r="AB388" s="28">
        <v>162.42813691329542</v>
      </c>
      <c r="AC388" s="28">
        <v>162.02369121468581</v>
      </c>
      <c r="AD388" s="28">
        <v>161.58554170785862</v>
      </c>
      <c r="AE388" s="28">
        <v>161.18109600924902</v>
      </c>
      <c r="AF388" s="28">
        <v>160.74294650242183</v>
      </c>
      <c r="AG388" s="28">
        <v>160.33850080381214</v>
      </c>
    </row>
    <row r="389" spans="1:36" x14ac:dyDescent="0.3">
      <c r="B389" t="s">
        <v>388</v>
      </c>
      <c r="C389" s="28">
        <v>392.90180231546242</v>
      </c>
      <c r="D389" s="28">
        <v>394.2952276529212</v>
      </c>
      <c r="E389" s="29">
        <v>395.02187601147159</v>
      </c>
      <c r="F389" s="28">
        <v>393.64544291229129</v>
      </c>
      <c r="G389" s="28">
        <v>394.47130277179951</v>
      </c>
      <c r="H389" s="28">
        <v>395.84773587097982</v>
      </c>
      <c r="I389" s="28">
        <v>397.49945558999605</v>
      </c>
      <c r="J389" s="28">
        <v>401.77611786761315</v>
      </c>
      <c r="K389" s="28">
        <v>403.42783758662949</v>
      </c>
      <c r="L389" s="28">
        <v>405.07955730564584</v>
      </c>
      <c r="M389" s="28">
        <v>409.35621958326294</v>
      </c>
      <c r="N389" s="28">
        <v>411.00793930227928</v>
      </c>
      <c r="O389" s="28">
        <v>412.38437240145959</v>
      </c>
      <c r="P389" s="28">
        <v>413.76080550063966</v>
      </c>
      <c r="Q389" s="28">
        <v>418.03746777825688</v>
      </c>
      <c r="R389" s="28">
        <v>419.41390087743707</v>
      </c>
      <c r="S389" s="28">
        <v>421.06562059645347</v>
      </c>
      <c r="T389" s="28">
        <v>425.0669962542346</v>
      </c>
      <c r="U389" s="28">
        <v>426.44342935341479</v>
      </c>
      <c r="V389" s="28">
        <v>428.09514907243113</v>
      </c>
      <c r="W389" s="28">
        <v>429.47158217161143</v>
      </c>
      <c r="X389" s="28">
        <v>430.84801527079173</v>
      </c>
      <c r="Y389" s="28">
        <v>434.84939092857275</v>
      </c>
      <c r="Z389" s="28">
        <v>435.9505374079169</v>
      </c>
      <c r="AA389" s="28">
        <v>437.3269705070972</v>
      </c>
      <c r="AB389" s="28">
        <v>438.7034036062775</v>
      </c>
      <c r="AC389" s="28">
        <v>442.42949264422259</v>
      </c>
      <c r="AD389" s="28">
        <v>443.80592574340278</v>
      </c>
      <c r="AE389" s="28">
        <v>444.90707222274693</v>
      </c>
      <c r="AF389" s="28">
        <v>446.28350532192724</v>
      </c>
      <c r="AG389" s="28">
        <v>447.38465180127139</v>
      </c>
    </row>
    <row r="390" spans="1:36" x14ac:dyDescent="0.3">
      <c r="B390" t="s">
        <v>389</v>
      </c>
      <c r="C390" s="28">
        <v>3603.193103085217</v>
      </c>
      <c r="D390" s="28">
        <v>3544.3070468936721</v>
      </c>
      <c r="E390" s="29">
        <v>3492.7184671294845</v>
      </c>
      <c r="F390" s="28">
        <v>3470.1012754102053</v>
      </c>
      <c r="G390" s="28">
        <v>3405.389643655833</v>
      </c>
      <c r="H390" s="28">
        <v>3356.0903797162869</v>
      </c>
      <c r="I390" s="28">
        <v>3259.7490974568036</v>
      </c>
      <c r="J390" s="28">
        <v>3149.7206399539068</v>
      </c>
      <c r="K390" s="28">
        <v>3076.1196088238612</v>
      </c>
      <c r="L390" s="28">
        <v>3023.129649408007</v>
      </c>
      <c r="M390" s="28">
        <v>2958.65305436879</v>
      </c>
      <c r="N390" s="28">
        <v>2966.7895649528318</v>
      </c>
      <c r="O390" s="28">
        <v>2971.3301004615796</v>
      </c>
      <c r="P390" s="28">
        <v>2970.7959993801692</v>
      </c>
      <c r="Q390" s="28">
        <v>2970.6207135983072</v>
      </c>
      <c r="R390" s="28">
        <v>2967.1780265705465</v>
      </c>
      <c r="S390" s="28">
        <v>2963.3004024522756</v>
      </c>
      <c r="T390" s="28">
        <v>2961.4291844464051</v>
      </c>
      <c r="U390" s="28">
        <v>2956.9170950140092</v>
      </c>
      <c r="V390" s="28">
        <v>2952.793226561545</v>
      </c>
      <c r="W390" s="28">
        <v>2948.0689172220691</v>
      </c>
      <c r="X390" s="28">
        <v>2945.7290701013399</v>
      </c>
      <c r="Y390" s="28">
        <v>2946.501579012081</v>
      </c>
      <c r="Z390" s="28">
        <v>2944.5849294791155</v>
      </c>
      <c r="AA390" s="28">
        <v>2943.2986679368491</v>
      </c>
      <c r="AB390" s="28">
        <v>2942.1687936554154</v>
      </c>
      <c r="AC390" s="28">
        <v>2943.6314861265432</v>
      </c>
      <c r="AD390" s="28">
        <v>2942.8852318426098</v>
      </c>
      <c r="AE390" s="28">
        <v>2942.0424676409002</v>
      </c>
      <c r="AF390" s="28">
        <v>2941.580827219907</v>
      </c>
      <c r="AG390" s="28">
        <v>2940.9925401034684</v>
      </c>
    </row>
    <row r="391" spans="1:36" x14ac:dyDescent="0.3">
      <c r="C391" s="28"/>
      <c r="D391" s="28"/>
      <c r="E391" s="29"/>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row>
    <row r="392" spans="1:36" x14ac:dyDescent="0.3">
      <c r="A392" s="8" t="s">
        <v>390</v>
      </c>
      <c r="B392" s="8"/>
      <c r="C392" s="8">
        <v>2020</v>
      </c>
      <c r="D392" s="9">
        <v>2021</v>
      </c>
      <c r="E392" s="10">
        <v>2022</v>
      </c>
      <c r="F392" s="8">
        <v>2023</v>
      </c>
      <c r="G392" s="8">
        <v>2024</v>
      </c>
      <c r="H392" s="8">
        <v>2025</v>
      </c>
      <c r="I392" s="8">
        <v>2026</v>
      </c>
      <c r="J392" s="8">
        <v>2027</v>
      </c>
      <c r="K392" s="8">
        <v>2028</v>
      </c>
      <c r="L392" s="8">
        <v>2029</v>
      </c>
      <c r="M392" s="8">
        <v>2030</v>
      </c>
      <c r="N392" s="8">
        <v>2031</v>
      </c>
      <c r="O392" s="8">
        <v>2032</v>
      </c>
      <c r="P392" s="8">
        <v>2033</v>
      </c>
      <c r="Q392" s="8">
        <v>2034</v>
      </c>
      <c r="R392" s="8">
        <v>2035</v>
      </c>
      <c r="S392" s="8">
        <v>2036</v>
      </c>
      <c r="T392" s="8">
        <v>2037</v>
      </c>
      <c r="U392" s="8">
        <v>2038</v>
      </c>
      <c r="V392" s="8">
        <v>2039</v>
      </c>
      <c r="W392" s="8">
        <v>2040</v>
      </c>
      <c r="X392" s="8">
        <v>2041</v>
      </c>
      <c r="Y392" s="8">
        <v>2042</v>
      </c>
      <c r="Z392" s="8">
        <v>2043</v>
      </c>
      <c r="AA392" s="8">
        <v>2044</v>
      </c>
      <c r="AB392" s="8">
        <v>2045</v>
      </c>
      <c r="AC392" s="8">
        <v>2046</v>
      </c>
      <c r="AD392" s="8">
        <v>2047</v>
      </c>
      <c r="AE392" s="8">
        <v>2048</v>
      </c>
      <c r="AF392" s="8">
        <v>2049</v>
      </c>
      <c r="AG392" s="8">
        <v>2050</v>
      </c>
    </row>
    <row r="393" spans="1:36" x14ac:dyDescent="0.3">
      <c r="B393" t="s">
        <v>340</v>
      </c>
      <c r="C393" s="28">
        <v>87.005944859291887</v>
      </c>
      <c r="D393" s="28">
        <v>87.789900246565793</v>
      </c>
      <c r="E393" s="29">
        <v>83.334838224187436</v>
      </c>
      <c r="F393" s="28">
        <v>82.891176131935069</v>
      </c>
      <c r="G393" s="28">
        <v>82.463359114406018</v>
      </c>
      <c r="H393" s="28">
        <v>82.09892239577016</v>
      </c>
      <c r="I393" s="28">
        <v>65.616875668595469</v>
      </c>
      <c r="J393" s="28">
        <v>65.35067841324404</v>
      </c>
      <c r="K393" s="28">
        <v>65.033776918778088</v>
      </c>
      <c r="L393" s="28">
        <v>64.780255723205329</v>
      </c>
      <c r="M393" s="28">
        <v>64.514058467853943</v>
      </c>
      <c r="N393" s="28">
        <v>78.431421400315571</v>
      </c>
      <c r="O393" s="28">
        <v>78.167442455425444</v>
      </c>
      <c r="P393" s="28">
        <v>77.856878990848784</v>
      </c>
      <c r="Q393" s="28">
        <v>77.577371872729813</v>
      </c>
      <c r="R393" s="28">
        <v>77.297864754610814</v>
      </c>
      <c r="S393" s="28">
        <v>77.064942156178361</v>
      </c>
      <c r="T393" s="28">
        <v>76.800963211288192</v>
      </c>
      <c r="U393" s="28">
        <v>76.552512439626895</v>
      </c>
      <c r="V393" s="28">
        <v>76.319589841194386</v>
      </c>
      <c r="W393" s="28">
        <v>76.086667242761933</v>
      </c>
      <c r="X393" s="28">
        <v>75.838216471100623</v>
      </c>
      <c r="Y393" s="28">
        <v>75.636350219125802</v>
      </c>
      <c r="Z393" s="28">
        <v>75.387899447464491</v>
      </c>
      <c r="AA393" s="28">
        <v>75.201561368718501</v>
      </c>
      <c r="AB393" s="28">
        <v>74.984166943514865</v>
      </c>
      <c r="AC393" s="28">
        <v>74.797828864768888</v>
      </c>
      <c r="AD393" s="28">
        <v>74.595962612794054</v>
      </c>
      <c r="AE393" s="28">
        <v>74.409624534048092</v>
      </c>
      <c r="AF393" s="28">
        <v>74.207758282073257</v>
      </c>
      <c r="AG393" s="28">
        <v>74.021420203327267</v>
      </c>
    </row>
    <row r="394" spans="1:36" x14ac:dyDescent="0.3">
      <c r="B394" t="s">
        <v>342</v>
      </c>
      <c r="C394" s="28">
        <v>3367.6199666693037</v>
      </c>
      <c r="D394" s="28">
        <v>3306.7087911887124</v>
      </c>
      <c r="E394" s="29">
        <v>3258.703292495637</v>
      </c>
      <c r="F394" s="28">
        <v>3234.977320538786</v>
      </c>
      <c r="G394" s="28">
        <v>3169.3179398591869</v>
      </c>
      <c r="H394" s="28">
        <v>3119.6322013652884</v>
      </c>
      <c r="I394" s="28">
        <v>3048.3949158375913</v>
      </c>
      <c r="J394" s="28">
        <v>2935.67997564395</v>
      </c>
      <c r="K394" s="28">
        <v>2862.0607601296419</v>
      </c>
      <c r="L394" s="28">
        <v>2809.0919263157539</v>
      </c>
      <c r="M394" s="28">
        <v>2742.0249330681809</v>
      </c>
      <c r="N394" s="28">
        <v>2727.3938846354336</v>
      </c>
      <c r="O394" s="28">
        <v>2731.9190545476877</v>
      </c>
      <c r="P394" s="28">
        <v>2731.4215507841263</v>
      </c>
      <c r="Q394" s="28">
        <v>2728.7804787702544</v>
      </c>
      <c r="R394" s="28">
        <v>2725.4540832707908</v>
      </c>
      <c r="S394" s="28">
        <v>2721.6376402931874</v>
      </c>
      <c r="T394" s="28">
        <v>2717.2385365478681</v>
      </c>
      <c r="U394" s="28">
        <v>2712.8046217695614</v>
      </c>
      <c r="V394" s="28">
        <v>2708.7400280705565</v>
      </c>
      <c r="W394" s="28">
        <v>2704.1167901495874</v>
      </c>
      <c r="X394" s="28">
        <v>2701.8955846399667</v>
      </c>
      <c r="Y394" s="28">
        <v>2700.1064785856865</v>
      </c>
      <c r="Z394" s="28">
        <v>2698.3071665904044</v>
      </c>
      <c r="AA394" s="28">
        <v>2697.0646724700041</v>
      </c>
      <c r="AB394" s="28">
        <v>2696.0143270882604</v>
      </c>
      <c r="AC394" s="28">
        <v>2694.8944792497014</v>
      </c>
      <c r="AD394" s="28">
        <v>2694.2081725116645</v>
      </c>
      <c r="AE394" s="28">
        <v>2693.4064432062305</v>
      </c>
      <c r="AF394" s="28">
        <v>2693.0033637214938</v>
      </c>
      <c r="AG394" s="28">
        <v>2692.4547260405288</v>
      </c>
      <c r="AI394" s="64"/>
      <c r="AJ394" s="64"/>
    </row>
    <row r="395" spans="1:36" x14ac:dyDescent="0.3">
      <c r="B395" t="s">
        <v>341</v>
      </c>
      <c r="C395" s="28">
        <v>148.56719155662131</v>
      </c>
      <c r="D395" s="28">
        <v>149.808355458394</v>
      </c>
      <c r="E395" s="29">
        <v>150.68033640965979</v>
      </c>
      <c r="F395" s="28">
        <v>152.23277873948444</v>
      </c>
      <c r="G395" s="28">
        <v>153.60834468223985</v>
      </c>
      <c r="H395" s="28">
        <v>154.35925595522863</v>
      </c>
      <c r="I395" s="28">
        <v>145.73730595061693</v>
      </c>
      <c r="J395" s="28">
        <v>148.6899858967127</v>
      </c>
      <c r="K395" s="28">
        <v>149.02507177544092</v>
      </c>
      <c r="L395" s="28">
        <v>149.2574673690479</v>
      </c>
      <c r="M395" s="28">
        <v>152.11406283275537</v>
      </c>
      <c r="N395" s="28">
        <v>160.96425891708247</v>
      </c>
      <c r="O395" s="28">
        <v>161.24360345846645</v>
      </c>
      <c r="P395" s="28">
        <v>161.5175696051941</v>
      </c>
      <c r="Q395" s="28">
        <v>164.26286295532344</v>
      </c>
      <c r="R395" s="28">
        <v>164.426078545145</v>
      </c>
      <c r="S395" s="28">
        <v>164.59782000290988</v>
      </c>
      <c r="T395" s="28">
        <v>167.38968468724914</v>
      </c>
      <c r="U395" s="28">
        <v>167.559960804821</v>
      </c>
      <c r="V395" s="28">
        <v>167.73360864979378</v>
      </c>
      <c r="W395" s="28">
        <v>167.86545982971987</v>
      </c>
      <c r="X395" s="28">
        <v>167.99526899027228</v>
      </c>
      <c r="Y395" s="28">
        <v>170.75875020726863</v>
      </c>
      <c r="Z395" s="28">
        <v>170.88986344124652</v>
      </c>
      <c r="AA395" s="28">
        <v>171.03243409812632</v>
      </c>
      <c r="AB395" s="28">
        <v>171.17029962364012</v>
      </c>
      <c r="AC395" s="28">
        <v>173.93917801207306</v>
      </c>
      <c r="AD395" s="28">
        <v>174.0810967181512</v>
      </c>
      <c r="AE395" s="28">
        <v>174.22639990062194</v>
      </c>
      <c r="AF395" s="28">
        <v>174.3697052163397</v>
      </c>
      <c r="AG395" s="28">
        <v>174.51639385961252</v>
      </c>
    </row>
    <row r="396" spans="1:36" x14ac:dyDescent="0.3">
      <c r="B396" t="s">
        <v>123</v>
      </c>
      <c r="C396" s="28">
        <v>3603.193103085217</v>
      </c>
      <c r="D396" s="28">
        <v>3544.3070468936721</v>
      </c>
      <c r="E396" s="29">
        <v>3492.7184671294845</v>
      </c>
      <c r="F396" s="28">
        <v>3470.1012754102053</v>
      </c>
      <c r="G396" s="28">
        <v>3405.389643655833</v>
      </c>
      <c r="H396" s="28">
        <v>3356.0903797162869</v>
      </c>
      <c r="I396" s="28">
        <v>3259.7490974568036</v>
      </c>
      <c r="J396" s="28">
        <v>3149.7206399539068</v>
      </c>
      <c r="K396" s="28">
        <v>3076.1196088238612</v>
      </c>
      <c r="L396" s="28">
        <v>3023.129649408007</v>
      </c>
      <c r="M396" s="28">
        <v>2958.65305436879</v>
      </c>
      <c r="N396" s="28">
        <v>2966.7895649528318</v>
      </c>
      <c r="O396" s="28">
        <v>2971.3301004615796</v>
      </c>
      <c r="P396" s="28">
        <v>2970.7959993801692</v>
      </c>
      <c r="Q396" s="28">
        <v>2970.6207135983072</v>
      </c>
      <c r="R396" s="28">
        <v>2967.1780265705465</v>
      </c>
      <c r="S396" s="28">
        <v>2963.3004024522756</v>
      </c>
      <c r="T396" s="28">
        <v>2961.4291844464051</v>
      </c>
      <c r="U396" s="28">
        <v>2956.9170950140092</v>
      </c>
      <c r="V396" s="28">
        <v>2952.793226561545</v>
      </c>
      <c r="W396" s="28">
        <v>2948.0689172220691</v>
      </c>
      <c r="X396" s="28">
        <v>2945.7290701013399</v>
      </c>
      <c r="Y396" s="28">
        <v>2946.501579012081</v>
      </c>
      <c r="Z396" s="28">
        <v>2944.5849294791155</v>
      </c>
      <c r="AA396" s="28">
        <v>2943.2986679368491</v>
      </c>
      <c r="AB396" s="28">
        <v>2942.1687936554154</v>
      </c>
      <c r="AC396" s="28">
        <v>2943.6314861265432</v>
      </c>
      <c r="AD396" s="28">
        <v>2942.8852318426098</v>
      </c>
      <c r="AE396" s="28">
        <v>2942.0424676409002</v>
      </c>
      <c r="AF396" s="28">
        <v>2941.580827219907</v>
      </c>
      <c r="AG396" s="28">
        <v>2940.9925401034684</v>
      </c>
    </row>
    <row r="397" spans="1:36" x14ac:dyDescent="0.3">
      <c r="C397" s="7"/>
      <c r="D397" s="7"/>
      <c r="E397" s="45"/>
      <c r="F397" s="7"/>
      <c r="G397" s="7"/>
      <c r="H397" s="7"/>
      <c r="I397" s="7"/>
      <c r="J397" s="7"/>
      <c r="K397" s="7"/>
      <c r="L397" s="7"/>
      <c r="M397" s="7"/>
      <c r="N397" s="7"/>
      <c r="O397" s="7"/>
      <c r="P397" s="7"/>
      <c r="Q397" s="7"/>
      <c r="R397" s="7"/>
      <c r="S397" s="28"/>
      <c r="T397" s="28"/>
      <c r="U397" s="28"/>
      <c r="V397" s="28"/>
      <c r="W397" s="28"/>
      <c r="X397" s="28"/>
      <c r="Y397" s="28"/>
      <c r="Z397" s="28"/>
      <c r="AA397" s="28"/>
      <c r="AB397" s="28"/>
      <c r="AC397" s="28"/>
      <c r="AD397" s="28"/>
      <c r="AE397" s="28"/>
      <c r="AF397" s="28"/>
      <c r="AG397" s="28"/>
    </row>
    <row r="398" spans="1:36" x14ac:dyDescent="0.3">
      <c r="A398" s="8" t="s">
        <v>391</v>
      </c>
      <c r="B398" s="8"/>
      <c r="C398" s="8">
        <v>2020</v>
      </c>
      <c r="D398" s="9">
        <v>2021</v>
      </c>
      <c r="E398" s="10">
        <v>2022</v>
      </c>
      <c r="F398" s="8">
        <v>2023</v>
      </c>
      <c r="G398" s="8">
        <v>2024</v>
      </c>
      <c r="H398" s="8">
        <v>2025</v>
      </c>
      <c r="I398" s="8">
        <v>2026</v>
      </c>
      <c r="J398" s="8">
        <v>2027</v>
      </c>
      <c r="K398" s="8">
        <v>2028</v>
      </c>
      <c r="L398" s="8">
        <v>2029</v>
      </c>
      <c r="M398" s="8">
        <v>2030</v>
      </c>
      <c r="N398" s="8">
        <v>2031</v>
      </c>
      <c r="O398" s="8">
        <v>2032</v>
      </c>
      <c r="P398" s="8">
        <v>2033</v>
      </c>
      <c r="Q398" s="8">
        <v>2034</v>
      </c>
      <c r="R398" s="8">
        <v>2035</v>
      </c>
      <c r="S398" s="8">
        <v>2036</v>
      </c>
      <c r="T398" s="8">
        <v>2037</v>
      </c>
      <c r="U398" s="8">
        <v>2038</v>
      </c>
      <c r="V398" s="8">
        <v>2039</v>
      </c>
      <c r="W398" s="8">
        <v>2040</v>
      </c>
      <c r="X398" s="8">
        <v>2041</v>
      </c>
      <c r="Y398" s="8">
        <v>2042</v>
      </c>
      <c r="Z398" s="8">
        <v>2043</v>
      </c>
      <c r="AA398" s="8">
        <v>2044</v>
      </c>
      <c r="AB398" s="8">
        <v>2045</v>
      </c>
      <c r="AC398" s="8">
        <v>2046</v>
      </c>
      <c r="AD398" s="8">
        <v>2047</v>
      </c>
      <c r="AE398" s="8">
        <v>2048</v>
      </c>
      <c r="AF398" s="8">
        <v>2049</v>
      </c>
      <c r="AG398" s="8">
        <v>2050</v>
      </c>
    </row>
    <row r="399" spans="1:36" x14ac:dyDescent="0.3">
      <c r="B399" t="s">
        <v>392</v>
      </c>
      <c r="C399" s="28">
        <v>8952.1999999999989</v>
      </c>
      <c r="D399" s="31">
        <v>9103.307961999999</v>
      </c>
      <c r="E399" s="29">
        <v>9200.60352375</v>
      </c>
      <c r="F399" s="31">
        <v>9144.3744671899985</v>
      </c>
      <c r="G399" s="28">
        <v>8970.9315431899977</v>
      </c>
      <c r="H399" s="28">
        <v>8895.8269963759994</v>
      </c>
      <c r="I399" s="28">
        <v>8954.4173834860976</v>
      </c>
      <c r="J399" s="28">
        <v>8801.8720492635894</v>
      </c>
      <c r="K399" s="28">
        <v>8644.8045402789758</v>
      </c>
      <c r="L399" s="28">
        <v>8507.189266310379</v>
      </c>
      <c r="M399" s="28">
        <v>8383.2968922255641</v>
      </c>
      <c r="N399" s="28">
        <v>8321.5243393589226</v>
      </c>
      <c r="O399" s="28">
        <v>8264.5383582398135</v>
      </c>
      <c r="P399" s="28">
        <v>8250.838496834911</v>
      </c>
      <c r="Q399" s="28">
        <v>8264.6233071980114</v>
      </c>
      <c r="R399" s="28">
        <v>8256.6622213682112</v>
      </c>
      <c r="S399" s="28">
        <v>8248.183737286412</v>
      </c>
      <c r="T399" s="28">
        <v>8238.9626034750108</v>
      </c>
      <c r="U399" s="28">
        <v>8229.4853022839125</v>
      </c>
      <c r="V399" s="28">
        <v>8219.7820046957113</v>
      </c>
      <c r="W399" s="28">
        <v>8663.553080659336</v>
      </c>
      <c r="X399" s="28">
        <v>8839.4372109790911</v>
      </c>
      <c r="Y399" s="28">
        <v>8997.5895640893687</v>
      </c>
      <c r="Z399" s="28">
        <v>9123.3119208990483</v>
      </c>
      <c r="AA399" s="28">
        <v>9210.2737005095169</v>
      </c>
      <c r="AB399" s="28">
        <v>9254.3480563272005</v>
      </c>
      <c r="AC399" s="28">
        <v>9270.0338403799196</v>
      </c>
      <c r="AD399" s="28">
        <v>9285.2537126274801</v>
      </c>
      <c r="AE399" s="28">
        <v>9300.2224903879996</v>
      </c>
      <c r="AF399" s="28">
        <v>9314.7443464441603</v>
      </c>
      <c r="AG399" s="28">
        <v>9328.9885144728996</v>
      </c>
    </row>
    <row r="400" spans="1:36" x14ac:dyDescent="0.3">
      <c r="B400" t="s">
        <v>393</v>
      </c>
      <c r="C400" s="28">
        <v>399.19999999999993</v>
      </c>
      <c r="D400" s="31">
        <v>419.26970319999998</v>
      </c>
      <c r="E400" s="29">
        <v>437.38116580000002</v>
      </c>
      <c r="F400" s="31">
        <v>461.42278649999997</v>
      </c>
      <c r="G400" s="28">
        <v>483.46609760000001</v>
      </c>
      <c r="H400" s="28">
        <v>503.48949188313247</v>
      </c>
      <c r="I400" s="28">
        <v>580.79650589204823</v>
      </c>
      <c r="J400" s="28">
        <v>636.60012929426512</v>
      </c>
      <c r="K400" s="28">
        <v>699.1281531444339</v>
      </c>
      <c r="L400" s="28">
        <v>752.89217585065057</v>
      </c>
      <c r="M400" s="28">
        <v>806.65865589067471</v>
      </c>
      <c r="N400" s="28">
        <v>860.73037817592785</v>
      </c>
      <c r="O400" s="28">
        <v>885.521227157976</v>
      </c>
      <c r="P400" s="28">
        <v>900.7505703579036</v>
      </c>
      <c r="Q400" s="28">
        <v>903.66006374690346</v>
      </c>
      <c r="R400" s="28">
        <v>906.41318722890355</v>
      </c>
      <c r="S400" s="28">
        <v>909.17391637790342</v>
      </c>
      <c r="T400" s="28">
        <v>911.9444721929035</v>
      </c>
      <c r="U400" s="28">
        <v>914.7263858439037</v>
      </c>
      <c r="V400" s="28">
        <v>917.51996292290346</v>
      </c>
      <c r="W400" s="28">
        <v>773.36903722847001</v>
      </c>
      <c r="X400" s="28">
        <v>729.52928947984583</v>
      </c>
      <c r="Y400" s="28">
        <v>685.68382422542902</v>
      </c>
      <c r="Z400" s="28">
        <v>646.67903065616883</v>
      </c>
      <c r="AA400" s="28">
        <v>631.67554511212052</v>
      </c>
      <c r="AB400" s="28">
        <v>626.2753510440001</v>
      </c>
      <c r="AC400" s="28">
        <v>630.50645966100012</v>
      </c>
      <c r="AD400" s="28">
        <v>634.76075238319993</v>
      </c>
      <c r="AE400" s="28">
        <v>639.03850385280009</v>
      </c>
      <c r="AF400" s="28">
        <v>643.3399085440002</v>
      </c>
      <c r="AG400" s="28">
        <v>647.66488555600017</v>
      </c>
    </row>
    <row r="401" spans="2:33" x14ac:dyDescent="0.3">
      <c r="B401" t="s">
        <v>394</v>
      </c>
      <c r="C401" s="28">
        <v>0</v>
      </c>
      <c r="D401" s="31">
        <v>0</v>
      </c>
      <c r="E401" s="29">
        <v>20</v>
      </c>
      <c r="F401" s="31">
        <v>40</v>
      </c>
      <c r="G401" s="28">
        <v>60</v>
      </c>
      <c r="H401" s="28">
        <v>80</v>
      </c>
      <c r="I401" s="28">
        <v>106</v>
      </c>
      <c r="J401" s="28">
        <v>106</v>
      </c>
      <c r="K401" s="28">
        <v>106</v>
      </c>
      <c r="L401" s="28">
        <v>106</v>
      </c>
      <c r="M401" s="28">
        <v>106</v>
      </c>
      <c r="N401" s="28">
        <v>107</v>
      </c>
      <c r="O401" s="28">
        <v>107</v>
      </c>
      <c r="P401" s="28">
        <v>107</v>
      </c>
      <c r="Q401" s="28">
        <v>107</v>
      </c>
      <c r="R401" s="28">
        <v>128.4</v>
      </c>
      <c r="S401" s="28">
        <v>149.80000000000001</v>
      </c>
      <c r="T401" s="28">
        <v>171.20000000000002</v>
      </c>
      <c r="U401" s="28">
        <v>192.60000000000002</v>
      </c>
      <c r="V401" s="28">
        <v>214</v>
      </c>
      <c r="W401" s="28">
        <v>214</v>
      </c>
      <c r="X401" s="28">
        <v>214.4</v>
      </c>
      <c r="Y401" s="28">
        <v>214.8</v>
      </c>
      <c r="Z401" s="28">
        <v>215.20000000000002</v>
      </c>
      <c r="AA401" s="28">
        <v>215.60000000000002</v>
      </c>
      <c r="AB401" s="28">
        <v>216</v>
      </c>
      <c r="AC401" s="28">
        <v>216.4</v>
      </c>
      <c r="AD401" s="28">
        <v>216.8</v>
      </c>
      <c r="AE401" s="28">
        <v>217.20000000000002</v>
      </c>
      <c r="AF401" s="28">
        <v>217.60000000000002</v>
      </c>
      <c r="AG401" s="28">
        <v>218.00000000000003</v>
      </c>
    </row>
    <row r="402" spans="2:33" x14ac:dyDescent="0.3">
      <c r="B402" t="s">
        <v>395</v>
      </c>
      <c r="C402" s="28">
        <v>0</v>
      </c>
      <c r="D402" s="31">
        <v>0</v>
      </c>
      <c r="E402" s="29">
        <v>0</v>
      </c>
      <c r="F402" s="31">
        <v>0</v>
      </c>
      <c r="G402" s="28">
        <v>0</v>
      </c>
      <c r="H402" s="28">
        <v>5.0825301204819278</v>
      </c>
      <c r="I402" s="28">
        <v>28.398192771084339</v>
      </c>
      <c r="J402" s="28">
        <v>58.840060240963858</v>
      </c>
      <c r="K402" s="28">
        <v>93.33373493975904</v>
      </c>
      <c r="L402" s="28">
        <v>123.77560240963855</v>
      </c>
      <c r="M402" s="28">
        <v>154.19969879518072</v>
      </c>
      <c r="N402" s="28">
        <v>181.60271084337347</v>
      </c>
      <c r="O402" s="28">
        <v>193.77590361445783</v>
      </c>
      <c r="P402" s="28">
        <v>199.8536144578313</v>
      </c>
      <c r="Q402" s="28">
        <v>199.8536144578313</v>
      </c>
      <c r="R402" s="28">
        <v>199.8536144578313</v>
      </c>
      <c r="S402" s="28">
        <v>199.8536144578313</v>
      </c>
      <c r="T402" s="28">
        <v>199.8536144578313</v>
      </c>
      <c r="U402" s="28">
        <v>199.8536144578313</v>
      </c>
      <c r="V402" s="28">
        <v>199.8536144578313</v>
      </c>
      <c r="W402" s="28">
        <v>106.51987951807227</v>
      </c>
      <c r="X402" s="28">
        <v>76.095783132530116</v>
      </c>
      <c r="Y402" s="28">
        <v>45.653915662650597</v>
      </c>
      <c r="Z402" s="28">
        <v>18.268674698795181</v>
      </c>
      <c r="AA402" s="28">
        <v>6.0954819277108427</v>
      </c>
      <c r="AB402" s="28">
        <v>0</v>
      </c>
      <c r="AC402" s="28">
        <v>0</v>
      </c>
      <c r="AD402" s="28">
        <v>0</v>
      </c>
      <c r="AE402" s="28">
        <v>0</v>
      </c>
      <c r="AF402" s="28">
        <v>0</v>
      </c>
      <c r="AG402" s="28">
        <v>0</v>
      </c>
    </row>
    <row r="403" spans="2:33" x14ac:dyDescent="0.3">
      <c r="B403" t="s">
        <v>396</v>
      </c>
      <c r="C403" s="28">
        <v>0</v>
      </c>
      <c r="D403" s="31">
        <v>0</v>
      </c>
      <c r="E403" s="29">
        <v>0</v>
      </c>
      <c r="F403" s="31">
        <v>0</v>
      </c>
      <c r="G403" s="28">
        <v>0</v>
      </c>
      <c r="H403" s="28">
        <v>2.4895348036832008</v>
      </c>
      <c r="I403" s="28">
        <v>13.941551940359608</v>
      </c>
      <c r="J403" s="28">
        <v>28.879545961127246</v>
      </c>
      <c r="K403" s="28">
        <v>45.809638944042497</v>
      </c>
      <c r="L403" s="28">
        <v>62.615765565908077</v>
      </c>
      <c r="M403" s="28">
        <v>77.554544785344149</v>
      </c>
      <c r="N403" s="28">
        <v>89.132098680407083</v>
      </c>
      <c r="O403" s="28">
        <v>96.601488290125133</v>
      </c>
      <c r="P403" s="28">
        <v>99.589244134012333</v>
      </c>
      <c r="Q403" s="28">
        <v>99.589244134012333</v>
      </c>
      <c r="R403" s="28">
        <v>99.589244134012333</v>
      </c>
      <c r="S403" s="28">
        <v>99.589244134012333</v>
      </c>
      <c r="T403" s="28">
        <v>99.589244134012333</v>
      </c>
      <c r="U403" s="28">
        <v>99.589244134012333</v>
      </c>
      <c r="V403" s="28">
        <v>99.589244134012333</v>
      </c>
      <c r="W403" s="28">
        <v>53.779605189969836</v>
      </c>
      <c r="X403" s="28">
        <v>36.973478568104262</v>
      </c>
      <c r="Y403" s="28">
        <v>22.034699348668195</v>
      </c>
      <c r="Z403" s="28">
        <v>10.457145453605241</v>
      </c>
      <c r="AA403" s="28">
        <v>2.9877558438872076</v>
      </c>
      <c r="AB403" s="28">
        <v>0</v>
      </c>
      <c r="AC403" s="28">
        <v>0</v>
      </c>
      <c r="AD403" s="28">
        <v>0</v>
      </c>
      <c r="AE403" s="28">
        <v>0</v>
      </c>
      <c r="AF403" s="28">
        <v>0</v>
      </c>
      <c r="AG403" s="28">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A5FB0BEBF7DE54D9F252D8A06C053F7" ma:contentTypeVersion="48" ma:contentTypeDescription="Create a new document." ma:contentTypeScope="" ma:versionID="afc52a5843df2517b677b557944984e8">
  <xsd:schema xmlns:xsd="http://www.w3.org/2001/XMLSchema" xmlns:xs="http://www.w3.org/2001/XMLSchema" xmlns:p="http://schemas.microsoft.com/office/2006/metadata/properties" xmlns:ns1="http://schemas.microsoft.com/sharepoint/v3" xmlns:ns2="58a6f171-52cb-4404-b47d-af1c8daf8fd1" xmlns:ns3="4a94300e-a927-4b92-9d3a-682523035cb6" xmlns:ns4="0a5b0190-e301-4766-933d-448c7c363fce" xmlns:ns5="http://schemas.microsoft.com/sharepoint/v4" targetNamespace="http://schemas.microsoft.com/office/2006/metadata/properties" ma:root="true" ma:fieldsID="60a4fb2470dcf6aa3ccd7f16ca2000d2" ns1:_="" ns2:_="" ns3:_="" ns4:_="" ns5:_="">
    <xsd:import namespace="http://schemas.microsoft.com/sharepoint/v3"/>
    <xsd:import namespace="58a6f171-52cb-4404-b47d-af1c8daf8fd1"/>
    <xsd:import namespace="4a94300e-a927-4b92-9d3a-682523035cb6"/>
    <xsd:import namespace="0a5b0190-e301-4766-933d-448c7c363fce"/>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Document_x0020_Type" minOccurs="0"/>
                <xsd:element ref="ns3:Sender" minOccurs="0"/>
                <xsd:element ref="ns3:Receiver" minOccurs="0"/>
                <xsd:element ref="ns3:Sender_x0020_Date" minOccurs="0"/>
                <xsd:element ref="ns3:Receiver_x0020_Date" minOccurs="0"/>
                <xsd:element ref="ns3:Carbon_x0020_Copy" minOccurs="0"/>
                <xsd:element ref="ns3:Email_x0020_Table" minOccurs="0"/>
                <xsd:element ref="ns3:MediaServiceMetadata" minOccurs="0"/>
                <xsd:element ref="ns3:MediaServiceFastMetadata" minOccurs="0"/>
                <xsd:element ref="ns3:MediaServiceAutoKeyPoints" minOccurs="0"/>
                <xsd:element ref="ns3:MediaServiceKeyPoints" minOccurs="0"/>
                <xsd:element ref="ns3:Library" minOccurs="0"/>
                <xsd:element ref="ns3:Legacy_x0020_DocID" minOccurs="0"/>
                <xsd:element ref="ns3:Legacy_x0020_Version" minOccurs="0"/>
                <xsd:element ref="ns3:Class" minOccurs="0"/>
                <xsd:element ref="ns3:Author0" minOccurs="0"/>
                <xsd:element ref="ns3:Status" minOccurs="0"/>
                <xsd:element ref="ns3:Year" minOccurs="0"/>
                <xsd:element ref="ns3:Other_x0020_Details" minOccurs="0"/>
                <xsd:element ref="ns3:MediaServiceDateTaken" minOccurs="0"/>
                <xsd:element ref="ns3:Other_x0020_Details_2" minOccurs="0"/>
                <xsd:element ref="ns3:MTS_x0020_Type" minOccurs="0"/>
                <xsd:element ref="ns3:MTS_x0020_ID" minOccurs="0"/>
                <xsd:element ref="ns3:MediaServiceAutoTags" minOccurs="0"/>
                <xsd:element ref="ns3:MediaServiceGenerationTime" minOccurs="0"/>
                <xsd:element ref="ns3:MediaServiceEventHashCode" minOccurs="0"/>
                <xsd:element ref="ns3:Supplemental_x0020_Markings" minOccurs="0"/>
                <xsd:element ref="ns3:To" minOccurs="0"/>
                <xsd:element ref="ns3:From" minOccurs="0"/>
                <xsd:element ref="ns3:Sent_x002f_Received" minOccurs="0"/>
                <xsd:element ref="ns3:Contract_x0020_Number" minOccurs="0"/>
                <xsd:element ref="ns3:Other_x0020_Details_3" minOccurs="0"/>
                <xsd:element ref="ns3:MediaServiceOCR" minOccurs="0"/>
                <xsd:element ref="ns1:_ip_UnifiedCompliancePolicyProperties" minOccurs="0"/>
                <xsd:element ref="ns1:_ip_UnifiedCompliancePolicyUIAction" minOccurs="0"/>
                <xsd:element ref="ns4:SharedWithUsers" minOccurs="0"/>
                <xsd:element ref="ns4:SharedWithDetails" minOccurs="0"/>
                <xsd:element ref="ns3:MediaLengthInSeconds" minOccurs="0"/>
                <xsd:element ref="ns5:IconOverlay" minOccurs="0"/>
                <xsd:element ref="ns3:MediaServiceLocation"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5" nillable="true" ma:displayName="Unified Compliance Policy Properties" ma:hidden="true" ma:internalName="_ip_UnifiedCompliancePolicyProperties">
      <xsd:simpleType>
        <xsd:restriction base="dms:Note"/>
      </xsd:simpleType>
    </xsd:element>
    <xsd:element name="_ip_UnifiedCompliancePolicyUIAction" ma:index="4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a6f171-52cb-4404-b47d-af1c8daf8fd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54" nillable="true" ma:displayName="Taxonomy Catch All Column" ma:hidden="true" ma:list="{ffc8bc6b-b675-45cd-8c52-a10dd19693fc}" ma:internalName="TaxCatchAll" ma:showField="CatchAllData" ma:web="0a5b0190-e301-4766-933d-448c7c363f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a94300e-a927-4b92-9d3a-682523035cb6" elementFormDefault="qualified">
    <xsd:import namespace="http://schemas.microsoft.com/office/2006/documentManagement/types"/>
    <xsd:import namespace="http://schemas.microsoft.com/office/infopath/2007/PartnerControls"/>
    <xsd:element name="Document_x0020_Type" ma:index="11" nillable="true" ma:displayName="Document Type" ma:default="" ma:description="" ma:internalName="Document_x0020_Type">
      <xsd:simpleType>
        <xsd:restriction base="dms:Note">
          <xsd:maxLength value="255"/>
        </xsd:restriction>
      </xsd:simpleType>
    </xsd:element>
    <xsd:element name="Sender" ma:index="12" nillable="true" ma:displayName="Sender" ma:description="" ma:internalName="Sender">
      <xsd:simpleType>
        <xsd:restriction base="dms:Text">
          <xsd:maxLength value="255"/>
        </xsd:restriction>
      </xsd:simpleType>
    </xsd:element>
    <xsd:element name="Receiver" ma:index="13" nillable="true" ma:displayName="Receiver" ma:description="" ma:internalName="Receiver">
      <xsd:simpleType>
        <xsd:restriction base="dms:Text">
          <xsd:maxLength value="255"/>
        </xsd:restriction>
      </xsd:simpleType>
    </xsd:element>
    <xsd:element name="Sender_x0020_Date" ma:index="14" nillable="true" ma:displayName="Sender Date" ma:default="" ma:description="" ma:format="DateTime" ma:internalName="Sender_x0020_Date">
      <xsd:simpleType>
        <xsd:restriction base="dms:DateTime"/>
      </xsd:simpleType>
    </xsd:element>
    <xsd:element name="Receiver_x0020_Date" ma:index="15" nillable="true" ma:displayName="Receiver Date" ma:default="" ma:description="" ma:format="DateTime" ma:internalName="Receiver_x0020_Date">
      <xsd:simpleType>
        <xsd:restriction base="dms:DateTime"/>
      </xsd:simpleType>
    </xsd:element>
    <xsd:element name="Carbon_x0020_Copy" ma:index="16" nillable="true" ma:displayName="Carbon Copy" ma:description="" ma:internalName="Carbon_x0020_Copy">
      <xsd:simpleType>
        <xsd:restriction base="dms:Text">
          <xsd:maxLength value="255"/>
        </xsd:restriction>
      </xsd:simpleType>
    </xsd:element>
    <xsd:element name="Email_x0020_Table" ma:index="18" nillable="true" ma:displayName="Email Table" ma:description="" ma:internalName="Email_x0020_Table">
      <xsd:simpleType>
        <xsd:restriction base="dms:Note">
          <xsd:maxLength value="255"/>
        </xsd:restriction>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ibrary" ma:index="23" nillable="true" ma:displayName="Library" ma:default="" ma:description="" ma:internalName="Library">
      <xsd:simpleType>
        <xsd:restriction base="dms:Text">
          <xsd:maxLength value="255"/>
        </xsd:restriction>
      </xsd:simpleType>
    </xsd:element>
    <xsd:element name="Legacy_x0020_DocID" ma:index="24" nillable="true" ma:displayName="Legacy DocID" ma:decimals="-1" ma:default="" ma:description="" ma:internalName="Legacy_x0020_DocID">
      <xsd:simpleType>
        <xsd:restriction base="dms:Number"/>
      </xsd:simpleType>
    </xsd:element>
    <xsd:element name="Legacy_x0020_Version" ma:index="25" nillable="true" ma:displayName="Legacy Version" ma:default="" ma:description="" ma:internalName="Legacy_x0020_Version">
      <xsd:simpleType>
        <xsd:restriction base="dms:Text">
          <xsd:maxLength value="255"/>
        </xsd:restriction>
      </xsd:simpleType>
    </xsd:element>
    <xsd:element name="Class" ma:index="26" nillable="true" ma:displayName="Class" ma:default="" ma:description="" ma:internalName="Class">
      <xsd:simpleType>
        <xsd:restriction base="dms:Text">
          <xsd:maxLength value="255"/>
        </xsd:restriction>
      </xsd:simpleType>
    </xsd:element>
    <xsd:element name="Author0" ma:index="27" nillable="true" ma:displayName="Author" ma:default="" ma:description="" ma:internalName="Author0">
      <xsd:simpleType>
        <xsd:restriction base="dms:Text">
          <xsd:maxLength value="255"/>
        </xsd:restriction>
      </xsd:simpleType>
    </xsd:element>
    <xsd:element name="Status" ma:index="28" nillable="true" ma:displayName="Status" ma:default="" ma:description="" ma:internalName="Status">
      <xsd:simpleType>
        <xsd:restriction base="dms:Text">
          <xsd:maxLength value="255"/>
        </xsd:restriction>
      </xsd:simpleType>
    </xsd:element>
    <xsd:element name="Year" ma:index="29" nillable="true" ma:displayName="Year" ma:default="" ma:description="" ma:internalName="Year">
      <xsd:simpleType>
        <xsd:restriction base="dms:Text">
          <xsd:maxLength value="255"/>
        </xsd:restriction>
      </xsd:simpleType>
    </xsd:element>
    <xsd:element name="Other_x0020_Details" ma:index="30" nillable="true" ma:displayName="Other Details" ma:default="" ma:description="" ma:internalName="Other_x0020_Details">
      <xsd:simpleType>
        <xsd:restriction base="dms:Text">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Other_x0020_Details_2" ma:index="32" nillable="true" ma:displayName="Other Details_2" ma:description="" ma:internalName="Other_x0020_Details_2">
      <xsd:simpleType>
        <xsd:restriction base="dms:Text">
          <xsd:maxLength value="255"/>
        </xsd:restriction>
      </xsd:simpleType>
    </xsd:element>
    <xsd:element name="MTS_x0020_Type" ma:index="33" nillable="true" ma:displayName="MTS Type" ma:default="" ma:description="" ma:internalName="MTS_x0020_Type">
      <xsd:simpleType>
        <xsd:restriction base="dms:Note">
          <xsd:maxLength value="255"/>
        </xsd:restriction>
      </xsd:simpleType>
    </xsd:element>
    <xsd:element name="MTS_x0020_ID" ma:index="34" nillable="true" ma:displayName="MTS ID" ma:default="" ma:description="" ma:internalName="MTS_x0020_ID">
      <xsd:simpleType>
        <xsd:restriction base="dms:Text">
          <xsd:maxLength value="255"/>
        </xsd:restriction>
      </xsd:simpleType>
    </xsd:element>
    <xsd:element name="MediaServiceAutoTags" ma:index="35" nillable="true" ma:displayName="Tags" ma:internalName="MediaServiceAutoTags"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Supplemental_x0020_Markings" ma:index="38" nillable="true" ma:displayName="Supplemental Markings" ma:description="" ma:internalName="Supplemental_x0020_Markings">
      <xsd:simpleType>
        <xsd:restriction base="dms:Note">
          <xsd:maxLength value="255"/>
        </xsd:restriction>
      </xsd:simpleType>
    </xsd:element>
    <xsd:element name="To" ma:index="39" nillable="true" ma:displayName="To" ma:default="" ma:description="" ma:internalName="To">
      <xsd:simpleType>
        <xsd:restriction base="dms:Note">
          <xsd:maxLength value="255"/>
        </xsd:restriction>
      </xsd:simpleType>
    </xsd:element>
    <xsd:element name="From" ma:index="40" nillable="true" ma:displayName="From" ma:default="" ma:description="" ma:internalName="From">
      <xsd:simpleType>
        <xsd:restriction base="dms:Text">
          <xsd:maxLength value="255"/>
        </xsd:restriction>
      </xsd:simpleType>
    </xsd:element>
    <xsd:element name="Sent_x002f_Received" ma:index="41" nillable="true" ma:displayName="Sent/Received" ma:default="" ma:description="" ma:internalName="Sent_x002f_Received">
      <xsd:simpleType>
        <xsd:restriction base="dms:Text">
          <xsd:maxLength value="255"/>
        </xsd:restriction>
      </xsd:simpleType>
    </xsd:element>
    <xsd:element name="Contract_x0020_Number" ma:index="42" nillable="true" ma:displayName="Contract Number" ma:default="" ma:description="" ma:internalName="Contract_x0020_Number">
      <xsd:simpleType>
        <xsd:restriction base="dms:Text">
          <xsd:maxLength value="255"/>
        </xsd:restriction>
      </xsd:simpleType>
    </xsd:element>
    <xsd:element name="Other_x0020_Details_3" ma:index="43" nillable="true" ma:displayName="Other Details_3" ma:description="" ma:internalName="Other_x0020_Details_3">
      <xsd:simpleType>
        <xsd:restriction base="dms:Text">
          <xsd:maxLength value="255"/>
        </xsd:restriction>
      </xsd:simpleType>
    </xsd:element>
    <xsd:element name="MediaServiceOCR" ma:index="44" nillable="true" ma:displayName="Extracted Text" ma:internalName="MediaServiceOCR" ma:readOnly="true">
      <xsd:simpleType>
        <xsd:restriction base="dms:Note">
          <xsd:maxLength value="255"/>
        </xsd:restriction>
      </xsd:simpleType>
    </xsd:element>
    <xsd:element name="MediaLengthInSeconds" ma:index="49" nillable="true" ma:displayName="Length (seconds)" ma:internalName="MediaLengthInSeconds" ma:readOnly="true">
      <xsd:simpleType>
        <xsd:restriction base="dms:Unknown"/>
      </xsd:simpleType>
    </xsd:element>
    <xsd:element name="MediaServiceLocation" ma:index="51" nillable="true" ma:displayName="Location" ma:internalName="MediaServiceLocation" ma:readOnly="true">
      <xsd:simpleType>
        <xsd:restriction base="dms:Text"/>
      </xsd:simpleType>
    </xsd:element>
    <xsd:element name="lcf76f155ced4ddcb4097134ff3c332f" ma:index="53" nillable="true" ma:taxonomy="true" ma:internalName="lcf76f155ced4ddcb4097134ff3c332f" ma:taxonomyFieldName="MediaServiceImageTags" ma:displayName="Image Tags" ma:readOnly="false" ma:fieldId="{5cf76f15-5ced-4ddc-b409-7134ff3c332f}" ma:taxonomyMulti="true" ma:sspId="cebe92e3-83b2-4842-a6bd-e7cffea926d3" ma:termSetId="09814cd3-568e-fe90-9814-8d621ff8fb84" ma:anchorId="fba54fb3-c3e1-fe81-a776-ca4b69148c4d" ma:open="true" ma:isKeyword="false">
      <xsd:complexType>
        <xsd:sequence>
          <xsd:element ref="pc:Terms" minOccurs="0" maxOccurs="1"/>
        </xsd:sequence>
      </xsd:complexType>
    </xsd:element>
    <xsd:element name="_Flow_SignoffStatus" ma:index="55" nillable="true" ma:displayName="Sign-off status" ma:internalName="Sign_x002d_off_x0020_status">
      <xsd:simpleType>
        <xsd:restriction base="dms:Text"/>
      </xsd:simpleType>
    </xsd:element>
    <xsd:element name="MediaServiceObjectDetectorVersions" ma:index="5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5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5b0190-e301-4766-933d-448c7c363fce" elementFormDefault="qualified">
    <xsd:import namespace="http://schemas.microsoft.com/office/2006/documentManagement/types"/>
    <xsd:import namespace="http://schemas.microsoft.com/office/infopath/2007/PartnerControls"/>
    <xsd:element name="SharedWithUsers" ma:index="4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5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17"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Email_x0020_Table xmlns="4a94300e-a927-4b92-9d3a-682523035cb6" xsi:nil="true"/>
    <Sender_x0020_Date xmlns="4a94300e-a927-4b92-9d3a-682523035cb6" xsi:nil="true"/>
    <Class xmlns="4a94300e-a927-4b92-9d3a-682523035cb6" xsi:nil="true"/>
    <Carbon_x0020_Copy xmlns="4a94300e-a927-4b92-9d3a-682523035cb6" xsi:nil="true"/>
    <From xmlns="4a94300e-a927-4b92-9d3a-682523035cb6" xsi:nil="true"/>
    <Supplemental_x0020_Markings xmlns="4a94300e-a927-4b92-9d3a-682523035cb6" xsi:nil="true"/>
    <_dlc_DocId xmlns="58a6f171-52cb-4404-b47d-af1c8daf8fd1">ECM-547756131-185174</_dlc_DocId>
    <Other_x0020_Details_2 xmlns="4a94300e-a927-4b92-9d3a-682523035cb6" xsi:nil="true"/>
    <Receiver xmlns="4a94300e-a927-4b92-9d3a-682523035cb6" xsi:nil="true"/>
    <Legacy_x0020_Version xmlns="4a94300e-a927-4b92-9d3a-682523035cb6" xsi:nil="true"/>
    <_Flow_SignoffStatus xmlns="4a94300e-a927-4b92-9d3a-682523035cb6" xsi:nil="true"/>
    <Author0 xmlns="4a94300e-a927-4b92-9d3a-682523035cb6" xsi:nil="true"/>
    <IconOverlay xmlns="http://schemas.microsoft.com/sharepoint/v4" xsi:nil="true"/>
    <Sent_x002f_Received xmlns="4a94300e-a927-4b92-9d3a-682523035cb6" xsi:nil="true"/>
    <Other_x0020_Details_3 xmlns="4a94300e-a927-4b92-9d3a-682523035cb6" xsi:nil="true"/>
    <_ip_UnifiedCompliancePolicyUIAction xmlns="http://schemas.microsoft.com/sharepoint/v3" xsi:nil="true"/>
    <Document_x0020_Type xmlns="4a94300e-a927-4b92-9d3a-682523035cb6" xsi:nil="true"/>
    <Legacy_x0020_DocID xmlns="4a94300e-a927-4b92-9d3a-682523035cb6" xsi:nil="true"/>
    <_ip_UnifiedCompliancePolicyProperties xmlns="http://schemas.microsoft.com/sharepoint/v3" xsi:nil="true"/>
    <Contract_x0020_Number xmlns="4a94300e-a927-4b92-9d3a-682523035cb6" xsi:nil="true"/>
    <Receiver_x0020_Date xmlns="4a94300e-a927-4b92-9d3a-682523035cb6" xsi:nil="true"/>
    <Year xmlns="4a94300e-a927-4b92-9d3a-682523035cb6" xsi:nil="true"/>
    <MTS_x0020_Type xmlns="4a94300e-a927-4b92-9d3a-682523035cb6" xsi:nil="true"/>
    <lcf76f155ced4ddcb4097134ff3c332f xmlns="4a94300e-a927-4b92-9d3a-682523035cb6">
      <Terms xmlns="http://schemas.microsoft.com/office/infopath/2007/PartnerControls"/>
    </lcf76f155ced4ddcb4097134ff3c332f>
    <TaxCatchAll xmlns="58a6f171-52cb-4404-b47d-af1c8daf8fd1" xsi:nil="true"/>
    <Status xmlns="4a94300e-a927-4b92-9d3a-682523035cb6" xsi:nil="true"/>
    <Sender xmlns="4a94300e-a927-4b92-9d3a-682523035cb6" xsi:nil="true"/>
    <MTS_x0020_ID xmlns="4a94300e-a927-4b92-9d3a-682523035cb6" xsi:nil="true"/>
    <To xmlns="4a94300e-a927-4b92-9d3a-682523035cb6" xsi:nil="true"/>
    <Library xmlns="4a94300e-a927-4b92-9d3a-682523035cb6" xsi:nil="true"/>
    <Other_x0020_Details xmlns="4a94300e-a927-4b92-9d3a-682523035cb6" xsi:nil="true"/>
    <_dlc_DocIdUrl xmlns="58a6f171-52cb-4404-b47d-af1c8daf8fd1">
      <Url>https://ministryforenvironment.sharepoint.com/sites/ECM-Pol-CAP/_layouts/15/DocIdRedir.aspx?ID=ECM-547756131-185174</Url>
      <Description>ECM-547756131-185174</Description>
    </_dlc_DocIdUrl>
  </documentManagement>
</p:properties>
</file>

<file path=customXml/itemProps1.xml><?xml version="1.0" encoding="utf-8"?>
<ds:datastoreItem xmlns:ds="http://schemas.openxmlformats.org/officeDocument/2006/customXml" ds:itemID="{78A45E25-7B2F-485B-B844-B1EDF6A5DB5E}">
  <ds:schemaRefs>
    <ds:schemaRef ds:uri="http://schemas.microsoft.com/sharepoint/v3/contenttype/forms"/>
  </ds:schemaRefs>
</ds:datastoreItem>
</file>

<file path=customXml/itemProps2.xml><?xml version="1.0" encoding="utf-8"?>
<ds:datastoreItem xmlns:ds="http://schemas.openxmlformats.org/officeDocument/2006/customXml" ds:itemID="{E580F3BC-B680-4761-810D-3E8191777BEA}">
  <ds:schemaRefs>
    <ds:schemaRef ds:uri="http://schemas.microsoft.com/sharepoint/events"/>
  </ds:schemaRefs>
</ds:datastoreItem>
</file>

<file path=customXml/itemProps3.xml><?xml version="1.0" encoding="utf-8"?>
<ds:datastoreItem xmlns:ds="http://schemas.openxmlformats.org/officeDocument/2006/customXml" ds:itemID="{CE9D813D-C4C0-4DFA-9F23-C26E7B1EB5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a6f171-52cb-4404-b47d-af1c8daf8fd1"/>
    <ds:schemaRef ds:uri="4a94300e-a927-4b92-9d3a-682523035cb6"/>
    <ds:schemaRef ds:uri="0a5b0190-e301-4766-933d-448c7c363fce"/>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10EA9A-4A27-48A0-93C0-4D1D3904739E}">
  <ds:schemaRefs>
    <ds:schemaRef ds:uri="http://www.w3.org/XML/1998/namespace"/>
    <ds:schemaRef ds:uri="http://purl.org/dc/terms/"/>
    <ds:schemaRef ds:uri="58a6f171-52cb-4404-b47d-af1c8daf8fd1"/>
    <ds:schemaRef ds:uri="http://schemas.microsoft.com/office/2006/documentManagement/types"/>
    <ds:schemaRef ds:uri="http://schemas.microsoft.com/sharepoint/v3"/>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sharepoint/v4"/>
    <ds:schemaRef ds:uri="0a5b0190-e301-4766-933d-448c7c363fce"/>
    <ds:schemaRef ds:uri="4a94300e-a927-4b92-9d3a-682523035cb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Tech annex tables</vt:lpstr>
      <vt:lpstr>Baseline</vt:lpstr>
      <vt:lpstr>Baseline low</vt:lpstr>
      <vt:lpstr>Baseline high</vt:lpstr>
      <vt:lpstr>New Measures</vt:lpstr>
      <vt:lpstr>New Measures low</vt:lpstr>
      <vt:lpstr>New Measures high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2024-12-05T21:08:54Z</dcterms:created>
  <dcterms:modified xsi:type="dcterms:W3CDTF">2024-12-10T02:08:47Z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0x010100EA5FB0BEBF7DE54D9F252D8A06C053F7</vt:lpwstr>
  </property>
  <property fmtid="{D5CDD505-2E9C-101B-9397-08002B2CF9AE}" pid="4" name="MSIP_Label_52dda6cc-d61d-4fd2-bf18-9b3017d931cc_Enabled">
    <vt:lpwstr>true</vt:lpwstr>
  </property>
  <property fmtid="{D5CDD505-2E9C-101B-9397-08002B2CF9AE}" pid="5" name="MSIP_Label_52dda6cc-d61d-4fd2-bf18-9b3017d931cc_SetDate">
    <vt:lpwstr>2024-10-23T23:03:57Z</vt:lpwstr>
  </property>
  <property fmtid="{D5CDD505-2E9C-101B-9397-08002B2CF9AE}" pid="6" name="MSIP_Label_52dda6cc-d61d-4fd2-bf18-9b3017d931cc_Method">
    <vt:lpwstr>Privileged</vt:lpwstr>
  </property>
  <property fmtid="{D5CDD505-2E9C-101B-9397-08002B2CF9AE}" pid="7" name="MSIP_Label_52dda6cc-d61d-4fd2-bf18-9b3017d931cc_SiteId">
    <vt:lpwstr>761dd003-d4ff-4049-8a72-8549b20fcbb1</vt:lpwstr>
  </property>
  <property fmtid="{D5CDD505-2E9C-101B-9397-08002B2CF9AE}" pid="8" name="MSIP_Label_52dda6cc-d61d-4fd2-bf18-9b3017d931cc_Name">
    <vt:lpwstr>[UNCLASSIFIED]</vt:lpwstr>
  </property>
  <property fmtid="{D5CDD505-2E9C-101B-9397-08002B2CF9AE}" pid="9" name="MSIP_Label_52dda6cc-d61d-4fd2-bf18-9b3017d931cc_ContentBits">
    <vt:lpwstr>0</vt:lpwstr>
  </property>
  <property fmtid="{D5CDD505-2E9C-101B-9397-08002B2CF9AE}" pid="10" name="_dlc_DocIdItemGuid">
    <vt:lpwstr>3a884aa5-9f90-4c15-9b00-a6bef49f284e</vt:lpwstr>
  </property>
  <property fmtid="{D5CDD505-2E9C-101B-9397-08002B2CF9AE}" pid="11" name="MSIP_Label_52dda6cc-d61d-4fd2-bf18-9b3017d931cc_ActionId">
    <vt:lpwstr>01ff2253-94d0-4b19-b227-f0308c0ffcb6</vt:lpwstr>
  </property>
</Properties>
</file>