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F29881BC-C4DF-46ED-B874-C975A520CD2A}" xr6:coauthVersionLast="47" xr6:coauthVersionMax="47" xr10:uidLastSave="{00000000-0000-0000-0000-000000000000}"/>
  <bookViews>
    <workbookView xWindow="28680" yWindow="-120" windowWidth="29040" windowHeight="15840" firstSheet="1" activeTab="1" xr2:uid="{00000000-000D-0000-FFFF-FFFF00000000}"/>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xlnm._FilterDatabase" localSheetId="4" hidden="1">'All other  expenses'!$A$1:$E$30</definedName>
    <definedName name="_xlnm._FilterDatabase" localSheetId="3" hidden="1">'Gifts and Benefits'!$A$1:$E$26</definedName>
    <definedName name="_xlnm._FilterDatabase" localSheetId="2" hidden="1">Hospitality!$A$1:$G$27</definedName>
    <definedName name="_xlnm._FilterDatabase" localSheetId="1" hidden="1">Travel!$A$27:$AEL$106</definedName>
    <definedName name="_ftn1" localSheetId="0">'Guidance for agencies'!#REF!</definedName>
    <definedName name="_ftnref1" localSheetId="0">'Guidance for agencies'!$A$28</definedName>
    <definedName name="_xlnm.Print_Area" localSheetId="4">'All other  expenses'!$A$1:$E$24</definedName>
    <definedName name="_xlnm.Print_Area" localSheetId="3">'Gifts and Benefits'!$A$1:$E$26</definedName>
    <definedName name="_xlnm.Print_Area" localSheetId="0">'Guidance for agencies'!$A$1:$A$43</definedName>
    <definedName name="_xlnm.Print_Area" localSheetId="2">Hospitality!$A$1:$F$22</definedName>
    <definedName name="_xlnm.Print_Area" localSheetId="1">Travel!$A$1:$E$127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7" i="1" l="1"/>
  <c r="B105" i="1" l="1"/>
  <c r="B104" i="1"/>
  <c r="B101" i="1"/>
  <c r="B64" i="1"/>
  <c r="B106" i="1" s="1"/>
  <c r="B25" i="1"/>
  <c r="B119" i="1" l="1"/>
  <c r="B4" i="3"/>
  <c r="B15" i="2" l="1"/>
  <c r="C16" i="4"/>
  <c r="D16" i="4"/>
  <c r="B15" i="3"/>
  <c r="B3" i="2" l="1"/>
  <c r="B3" i="3" l="1"/>
  <c r="B2" i="3"/>
  <c r="B4" i="4"/>
  <c r="B3" i="4"/>
  <c r="B2" i="4"/>
  <c r="B4" i="2"/>
  <c r="B2" i="2"/>
</calcChain>
</file>

<file path=xl/sharedStrings.xml><?xml version="1.0" encoding="utf-8"?>
<sst xmlns="http://schemas.openxmlformats.org/spreadsheetml/2006/main" count="394" uniqueCount="171">
  <si>
    <t>Note this tab can  / should be deleted prior to uploading onto the agency website</t>
  </si>
  <si>
    <t>The following is a summary from "Chief Executive Expense Disclosures: A Guide for Agency Staff".  Please read that in full first.</t>
  </si>
  <si>
    <t>Purpose</t>
  </si>
  <si>
    <t>The purpose of regular public disclosure of Chief Executive's (CE) expenses is to provide transparency and accountability for discretionary expenditure by CEs of Public Service departments and statutory Crown entities.</t>
  </si>
  <si>
    <t>The disclosures help CEs to demonstrate the values and behaviours expected of all public servants.</t>
  </si>
  <si>
    <t>They make transparent the standards of probity expected of the CEs and ensure their expenses are open to public scrutiny.</t>
  </si>
  <si>
    <t>This assists public understanding of, and confidence in, the purpose and appropriateness of expenditure.</t>
  </si>
  <si>
    <t>What is covered?</t>
  </si>
  <si>
    <t>All expenses for items experienced or used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</si>
  <si>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</si>
  <si>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</si>
  <si>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</si>
  <si>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</si>
  <si>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</si>
  <si>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</si>
  <si>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</si>
  <si>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</si>
  <si>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When and how often are disclosures made?</t>
  </si>
  <si>
    <t>Disclosures cover the June 30 year and are expected to be published by July 31.</t>
  </si>
  <si>
    <t>Disclosed Information</t>
  </si>
  <si>
    <t>This workbook includes a tab for each of the following categories</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</si>
  <si>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</si>
  <si>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</si>
  <si>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</si>
  <si>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</si>
  <si>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</si>
  <si>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</si>
  <si>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</si>
  <si>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How to present information</t>
  </si>
  <si>
    <r>
      <rPr>
        <u/>
        <sz val="11"/>
        <rFont val="Arial"/>
        <family val="2"/>
      </rPr>
      <t>Provide information using this SSC Excel workbook</t>
    </r>
    <r>
      <rPr>
        <sz val="11"/>
        <rFont val="Arial"/>
        <family val="2"/>
      </rPr>
      <t xml:space="preserve">.  </t>
    </r>
  </si>
  <si>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</si>
  <si>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</si>
  <si>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</si>
  <si>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</si>
  <si>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Ensure the disclosure is for the full reporting period</t>
    </r>
    <r>
      <rPr>
        <sz val="11"/>
        <rFont val="Arial"/>
        <family val="2"/>
      </rPr>
      <t>.  Include disclosures for Acting CEs.</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</si>
  <si>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</si>
  <si>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r>
      <t xml:space="preserve">The sub totals and totals </t>
    </r>
    <r>
      <rPr>
        <sz val="11"/>
        <color theme="1"/>
        <rFont val="Arial"/>
        <family val="2"/>
      </rPr>
      <t xml:space="preserve">should appear automatically, once you add information to the rows above.  Insert more rows as you need. </t>
    </r>
  </si>
  <si>
    <r>
      <rPr>
        <u/>
        <sz val="11"/>
        <color theme="1"/>
        <rFont val="Arial"/>
        <family val="2"/>
      </rPr>
      <t>Uploading the workbook</t>
    </r>
    <r>
      <rPr>
        <sz val="11"/>
        <color theme="1"/>
        <rFont val="Arial"/>
        <family val="2"/>
      </rPr>
      <t xml:space="preserve"> - please ensure it is easy to find on your website.</t>
    </r>
  </si>
  <si>
    <t>The Disclosures webpage could be headed with a statement such as: “(This agency) is disclosing the Chief Executive’s expenses, gifts and hospitality as part of its commitment to transparency and accountability".</t>
  </si>
  <si>
    <r>
      <rPr>
        <sz val="11"/>
        <rFont val="Arial"/>
        <family val="2"/>
      </rPr>
      <t>If you have any questions, contact the team at</t>
    </r>
    <r>
      <rPr>
        <u/>
        <sz val="11"/>
        <color theme="10"/>
        <rFont val="Arial"/>
        <family val="2"/>
      </rPr>
      <t xml:space="preserve"> ceexpenses@ssc.govt.nz</t>
    </r>
  </si>
  <si>
    <r>
      <rPr>
        <u/>
        <sz val="10"/>
        <rFont val="Arial"/>
        <family val="2"/>
      </rPr>
      <t>For help with publishing on data.govt contact</t>
    </r>
    <r>
      <rPr>
        <u/>
        <sz val="10"/>
        <color theme="10"/>
        <rFont val="Arial"/>
        <family val="2"/>
      </rPr>
      <t xml:space="preserve"> info@data.govt.nz.</t>
    </r>
  </si>
  <si>
    <t>Chief Executive Expense Disclosure</t>
  </si>
  <si>
    <t xml:space="preserve">Organisation Name </t>
  </si>
  <si>
    <t>Ministry for the Environment</t>
  </si>
  <si>
    <t>Chief Executive</t>
  </si>
  <si>
    <t>Disclosure period</t>
  </si>
  <si>
    <t>Chief Executive Approval</t>
  </si>
  <si>
    <t>CFO Approval</t>
  </si>
  <si>
    <t>Arun Patel</t>
  </si>
  <si>
    <t>International, domestic and local travel expenses</t>
  </si>
  <si>
    <t xml:space="preserve">
All expenses incurred by CE during international, domestic and local travel. For international travel, group expenses relating to each trip.
</t>
  </si>
  <si>
    <t>International Travel (including  travel within NZ at beginning and end of overseas trip)**</t>
  </si>
  <si>
    <t>Location/s</t>
  </si>
  <si>
    <t>Date(s)</t>
  </si>
  <si>
    <t>Purpose of trip (eg attending XYZ conference for 3 days)****</t>
  </si>
  <si>
    <t>Nature (eg hotel, airfares, taxis, meals &amp; for how many people, other costs)</t>
  </si>
  <si>
    <t>Sub total</t>
  </si>
  <si>
    <t>Purpose (eg visiting district office for two days...) ****</t>
  </si>
  <si>
    <t>Nature (eg hotel, airfare, meals &amp; for how many people, other costs)</t>
  </si>
  <si>
    <t>Location</t>
  </si>
  <si>
    <t>Period</t>
  </si>
  <si>
    <t>natural account#</t>
  </si>
  <si>
    <t>Christchurch</t>
  </si>
  <si>
    <t>Ticket Issue Service Fee</t>
  </si>
  <si>
    <t>Hamilton</t>
  </si>
  <si>
    <t>Wellington</t>
  </si>
  <si>
    <t>WP Stakeholder Engagement</t>
  </si>
  <si>
    <t>Local Travel (within City, excluding travel to airport)</t>
  </si>
  <si>
    <t>Date</t>
  </si>
  <si>
    <t>Purpose (eg meeting with Minister) ****</t>
  </si>
  <si>
    <t>Nature (eg taxi, parking, bus)</t>
  </si>
  <si>
    <t>Total travel expenses</t>
  </si>
  <si>
    <t xml:space="preserve">Notes </t>
  </si>
  <si>
    <t>* Headings on following tabs will pre populate with what you enter on this tab</t>
  </si>
  <si>
    <t>** Group expenditure relating to each overseas trip</t>
  </si>
  <si>
    <t>*** Delete what's inapplicable.  Be consistent - all GST exclusive or all GST inclusive</t>
  </si>
  <si>
    <t>**** Please include sufficient information to explain the trip and its costs including destination and duration.</t>
  </si>
  <si>
    <t>Sub totals and totals will appear automatically once you put information in rows above.</t>
  </si>
  <si>
    <t>Mark clearly if there is no information to disclose.</t>
  </si>
  <si>
    <t>Hospitality</t>
  </si>
  <si>
    <t>All hospitality expenses provided by the CE in the context of his/her job to anyone external to the Public Service or statutory Crown entities.</t>
  </si>
  <si>
    <t xml:space="preserve">Hospitality Offered to Third Parties </t>
  </si>
  <si>
    <t xml:space="preserve">Purpose (eg, hosting delegation from China) </t>
  </si>
  <si>
    <t>Nature (what and for how many eg dinner for 5)</t>
  </si>
  <si>
    <t>Reason (eg building relationships, team building)</t>
  </si>
  <si>
    <t xml:space="preserve">Total  expenses </t>
  </si>
  <si>
    <t>Third parties include people and organisations external to the public service or statutory Crown entities.</t>
  </si>
  <si>
    <t>* Headings on this tab will be pre populated with what you enter on the Travel tab</t>
  </si>
  <si>
    <t>** Delete what's inapplicable.  Be consistent - all GST exclusive or all GST inclusive</t>
  </si>
  <si>
    <t>Total cost will appear automatically once you put information in rows above.</t>
  </si>
  <si>
    <t>Gifts and Benefits over $50 annual value**</t>
  </si>
  <si>
    <t>All gifts, invitations to events and other hospitality, of $50 or more in total value per year, offered to the CE by people external to the organisation</t>
  </si>
  <si>
    <t>Gifts  and hospitality</t>
  </si>
  <si>
    <t>Description ** (e.g. event tickets,  etc)</t>
  </si>
  <si>
    <t>Offered by 
(who made the offer?)</t>
  </si>
  <si>
    <t>Comments</t>
  </si>
  <si>
    <t>Total gifts &amp; benefits</t>
  </si>
  <si>
    <t>No. of items =</t>
  </si>
  <si>
    <t>Notes</t>
  </si>
  <si>
    <t>** All gifts, invitations to events and other hospitality, of $50 or more in total value per year, offered to the CE by people external to the organisation</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</si>
  <si>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</si>
  <si>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</si>
  <si>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 Mark clearly if cost include GST or not. Be consistent - all GST exclusive or all GST inclusive</t>
  </si>
  <si>
    <t>Estimated total value will appear automatically once you put information in rows above.</t>
  </si>
  <si>
    <t>All Other Expenses**</t>
  </si>
  <si>
    <t>All other expenditure incurred by the chief executive that is not travel, hospitality or gifts</t>
  </si>
  <si>
    <t>All Other Expenses</t>
  </si>
  <si>
    <r>
      <rPr>
        <b/>
        <sz val="10"/>
        <color rgb="FF000000"/>
        <rFont val="Arial"/>
        <family val="2"/>
      </rPr>
      <t xml:space="preserve">Cost ($)****
</t>
    </r>
    <r>
      <rPr>
        <b/>
        <u/>
        <sz val="10"/>
        <color rgb="FF494529"/>
        <rFont val="Arial"/>
        <family val="2"/>
      </rPr>
      <t>(exc GST</t>
    </r>
    <r>
      <rPr>
        <b/>
        <sz val="10"/>
        <color rgb="FF000000"/>
        <rFont val="Arial"/>
        <family val="2"/>
      </rPr>
      <t>)</t>
    </r>
  </si>
  <si>
    <t>Nature ***</t>
  </si>
  <si>
    <t>Comment / explanation ***</t>
  </si>
  <si>
    <t>Total other expenses</t>
  </si>
  <si>
    <t>** Include eg phone and data costs, subscriptions, membership fees, conference fees,  professional development costs, books and anything else</t>
  </si>
  <si>
    <t>*** e.g. subscription part of employment agreement, development as agreed with SSC</t>
  </si>
  <si>
    <t>Auckland</t>
  </si>
  <si>
    <t>Rotorua</t>
  </si>
  <si>
    <t>Attend Conference</t>
  </si>
  <si>
    <t>Queenstown</t>
  </si>
  <si>
    <t>Attend EDS Conference in Auckland</t>
  </si>
  <si>
    <t>Taxi - M/Card March23</t>
  </si>
  <si>
    <t>Taxi - M/Card April23</t>
  </si>
  <si>
    <t>Taxi - M/Card May23</t>
  </si>
  <si>
    <t>Napier</t>
  </si>
  <si>
    <t>Meal - Breakfast</t>
  </si>
  <si>
    <t>Accommodation - Auckland Airedale</t>
  </si>
  <si>
    <t>Accommodation - Auckland The Grand</t>
  </si>
  <si>
    <t>FLIGHT -  NZ/NPE/AKL/NPE</t>
  </si>
  <si>
    <t>FLIGHT -  NZ/WLG/AKL/NPE</t>
  </si>
  <si>
    <t>FLIGHT -  NZ/NPE/CHC/WLG</t>
  </si>
  <si>
    <t>Minister REQ</t>
  </si>
  <si>
    <t>FLIGHT -  NZ/WLG/ZQN/WLG</t>
  </si>
  <si>
    <t>FLIGHT -  NZ/NPE/CHC/NPE</t>
  </si>
  <si>
    <t>MINISTER REQ</t>
  </si>
  <si>
    <t>CHIEF EXEC</t>
  </si>
  <si>
    <t>1 March 2023 to 30 June 2023</t>
  </si>
  <si>
    <t>James Palmer</t>
  </si>
  <si>
    <t>Parking - M/Card April23 -Hawkes Bay Napier Car Park</t>
  </si>
  <si>
    <t xml:space="preserve">FLIGHT -  NZ/NPE/AKL/NPE </t>
  </si>
  <si>
    <t>Phone Charger</t>
  </si>
  <si>
    <t>Attend The Aotearoa Board Circle at Parliament</t>
  </si>
  <si>
    <t>Attend Kiwiwbank NZ Gala</t>
  </si>
  <si>
    <t>Attend Ngai Tahu Meeting</t>
  </si>
  <si>
    <t>Meal - M/Card April23 - breakfast with Lisa Johnston Yonder Queenstown</t>
  </si>
  <si>
    <t>Attend TP Away Day</t>
  </si>
  <si>
    <t>Taxi - M/Card May23 - Worser Bay to airport</t>
  </si>
  <si>
    <t>Attend Fit for a better World Wananga</t>
  </si>
  <si>
    <t>Attend Resilience Roundtable with Hon Grant Robertson</t>
  </si>
  <si>
    <t>Attend Project Electron Announcement</t>
  </si>
  <si>
    <t>Attend Mulitple External Engagements (RM Regional Cups of Tea</t>
  </si>
  <si>
    <t>FLIGHT NZ/NPE/AKL/NPE</t>
  </si>
  <si>
    <t>Taxi - M/Card June23</t>
  </si>
  <si>
    <t>PID away Day</t>
  </si>
  <si>
    <t>Rental Car  - Avis Auckland</t>
  </si>
  <si>
    <t>Attended Ngai Tahu meeting in CHC</t>
  </si>
  <si>
    <t>Return flight to CHC</t>
  </si>
  <si>
    <t>Accommodation for x2 nights at Fieldays in Hamilton</t>
  </si>
  <si>
    <t xml:space="preserve">Mileage claim for driving personal car for Fieldays </t>
  </si>
  <si>
    <t>Mileage</t>
  </si>
  <si>
    <t>Flights to/from Auckland for round 2 regional cups of tea with Janine</t>
  </si>
  <si>
    <t>Flights</t>
  </si>
  <si>
    <t>Taxi in Auckland for round 2 regional cups of tea with Janine</t>
  </si>
  <si>
    <t>Taxi</t>
  </si>
  <si>
    <t>Accommodation 13 Jun-15 Jun23</t>
  </si>
  <si>
    <t>2x Taxi</t>
  </si>
  <si>
    <t>Carpark</t>
  </si>
  <si>
    <t>Carpark Hawke's Bay Airport</t>
  </si>
  <si>
    <t>CLC CEO Networking event with policitians in Auckland</t>
  </si>
  <si>
    <t>Minister Parker Hawke's Bay visit</t>
  </si>
  <si>
    <t>Estimated value (NZ$)
(exc GST)</t>
  </si>
  <si>
    <t>Cost ($)
(exc GST)</t>
  </si>
  <si>
    <t>Cost (NZ$)
(exc GST)</t>
  </si>
  <si>
    <t>Domestic Travel (within NZ, including travel to and from local airport)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</si>
</sst>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mm/yyyy;@"/>
  </numFmts>
  <fonts count="46" x14ac:knownFonts="1">
    <font>
      <sz val="10"/>
      <color theme="1"/>
      <name val="Arial"/>
      <family val="2"/>
    </font>
    <font>
      <sz val="11"/>
      <color theme="1"/>
      <name val="Calibri"/>
      <family val="2"/>
      <scheme val="minor"/>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2"/>
      <name val="Arial"/>
      <family val="2"/>
    </font>
    <font>
      <b/>
      <sz val="10"/>
      <name val="Arial"/>
      <family val="2"/>
    </font>
    <font>
      <b/>
      <sz val="10"/>
      <color rgb="FFFF0000"/>
      <name val="Arial"/>
      <family val="2"/>
    </font>
    <font>
      <sz val="12"/>
      <color theme="1"/>
      <name val="Arial"/>
      <family val="2"/>
    </font>
    <font>
      <sz val="12"/>
      <color indexed="8"/>
      <name val="Arial"/>
      <family val="2"/>
    </font>
    <font>
      <b/>
      <sz val="16"/>
      <color theme="4" tint="-0.499984740745262"/>
      <name val="Arial"/>
      <family val="2"/>
    </font>
    <font>
      <i/>
      <sz val="8"/>
      <color indexed="8"/>
      <name val="Arial"/>
      <family val="2"/>
    </font>
    <font>
      <b/>
      <sz val="10"/>
      <color rgb="FF000000"/>
      <name val="Arial"/>
      <family val="2"/>
    </font>
    <font>
      <b/>
      <u/>
      <sz val="10"/>
      <color rgb="FF494529"/>
      <name val="Arial"/>
      <family val="2"/>
    </font>
    <font>
      <b/>
      <sz val="10"/>
      <color indexed="8"/>
      <name val="Arial"/>
      <family val="2"/>
    </font>
    <font>
      <b/>
      <i/>
      <sz val="8"/>
      <color indexed="8"/>
      <name val="Arial"/>
      <family val="2"/>
    </font>
    <font>
      <b/>
      <sz val="11"/>
      <color rgb="FF000000"/>
      <name val="Calibri"/>
      <family val="2"/>
    </font>
    <font>
      <b/>
      <i/>
      <sz val="10"/>
      <color indexed="8"/>
      <name val="Arial"/>
      <family val="2"/>
    </font>
    <font>
      <b/>
      <sz val="8"/>
      <color indexed="8"/>
      <name val="Arial"/>
      <family val="2"/>
    </font>
    <font>
      <b/>
      <sz val="8"/>
      <color rgb="FF000000"/>
      <name val="Arial"/>
      <family val="2"/>
    </font>
    <font>
      <sz val="8"/>
      <color indexed="8"/>
      <name val="Arial"/>
      <family val="2"/>
    </font>
    <font>
      <sz val="8"/>
      <color theme="1"/>
      <name val="Arial"/>
      <family val="2"/>
    </font>
    <font>
      <sz val="8"/>
      <color rgb="FF000000"/>
      <name val="Arial"/>
      <family val="2"/>
    </font>
  </fonts>
  <fills count="9">
    <fill>
      <patternFill patternType="none"/>
    </fill>
    <fill>
      <patternFill patternType="gray125"/>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s>
  <cellStyleXfs count="4">
    <xf numFmtId="0" fontId="0" fillId="0" borderId="0"/>
    <xf numFmtId="0" fontId="19" fillId="0" borderId="0" applyNumberFormat="0" applyFill="0" applyBorder="0" applyAlignment="0" applyProtection="0"/>
    <xf numFmtId="0" fontId="2" fillId="0" borderId="0"/>
    <xf numFmtId="0" fontId="1" fillId="0" borderId="0"/>
  </cellStyleXfs>
  <cellXfs count="274">
    <xf numFmtId="0" fontId="0" fillId="0" borderId="0" xfId="0"/>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vertical="top" wrapText="1"/>
    </xf>
    <xf numFmtId="0" fontId="0" fillId="0" borderId="6" xfId="0" applyBorder="1" applyAlignment="1">
      <alignment wrapText="1"/>
    </xf>
    <xf numFmtId="0" fontId="5" fillId="0" borderId="0" xfId="0" applyFont="1" applyAlignment="1">
      <alignment wrapText="1"/>
    </xf>
    <xf numFmtId="0" fontId="0" fillId="0" borderId="9" xfId="0" applyBorder="1" applyAlignment="1">
      <alignment wrapText="1"/>
    </xf>
    <xf numFmtId="0" fontId="7" fillId="0" borderId="0" xfId="0" applyFont="1" applyAlignment="1">
      <alignment wrapText="1"/>
    </xf>
    <xf numFmtId="0" fontId="7" fillId="0" borderId="0" xfId="0" applyFont="1"/>
    <xf numFmtId="0" fontId="7" fillId="0" borderId="9" xfId="0" applyFont="1" applyBorder="1" applyAlignment="1">
      <alignment wrapText="1"/>
    </xf>
    <xf numFmtId="0" fontId="7" fillId="0" borderId="6" xfId="0" applyFont="1" applyBorder="1" applyAlignment="1">
      <alignment wrapText="1"/>
    </xf>
    <xf numFmtId="0" fontId="8" fillId="0" borderId="0" xfId="0" applyFont="1" applyAlignment="1">
      <alignment vertical="center" wrapText="1" readingOrder="1"/>
    </xf>
    <xf numFmtId="0" fontId="9" fillId="0" borderId="0" xfId="0" applyFont="1" applyAlignment="1">
      <alignment vertical="center" wrapText="1" readingOrder="1"/>
    </xf>
    <xf numFmtId="0" fontId="15" fillId="0" borderId="0" xfId="0" applyFont="1"/>
    <xf numFmtId="0" fontId="12" fillId="0" borderId="0" xfId="0" applyFont="1" applyAlignment="1">
      <alignment horizontal="justify" vertical="center"/>
    </xf>
    <xf numFmtId="0" fontId="20" fillId="0" borderId="0" xfId="0" applyFont="1"/>
    <xf numFmtId="0" fontId="21" fillId="0" borderId="0" xfId="0" applyFont="1" applyAlignment="1">
      <alignment horizontal="justify" vertical="center"/>
    </xf>
    <xf numFmtId="0" fontId="20" fillId="0" borderId="0" xfId="0" applyFont="1" applyAlignment="1">
      <alignment horizontal="justify" vertical="center"/>
    </xf>
    <xf numFmtId="0" fontId="20" fillId="0" borderId="0" xfId="1" applyFont="1" applyAlignment="1">
      <alignment horizontal="justify" vertical="center"/>
    </xf>
    <xf numFmtId="0" fontId="20" fillId="0" borderId="0" xfId="0" applyFont="1" applyAlignment="1">
      <alignment horizontal="left" vertical="center" wrapText="1"/>
    </xf>
    <xf numFmtId="0" fontId="12" fillId="0" borderId="0" xfId="0" applyFont="1" applyAlignment="1">
      <alignment wrapText="1"/>
    </xf>
    <xf numFmtId="0" fontId="20" fillId="0" borderId="0" xfId="0" applyFont="1" applyAlignment="1">
      <alignment horizontal="center"/>
    </xf>
    <xf numFmtId="0" fontId="21" fillId="4" borderId="0" xfId="0" applyFont="1" applyFill="1" applyAlignment="1">
      <alignment horizontal="center" vertical="center"/>
    </xf>
    <xf numFmtId="0" fontId="0" fillId="0" borderId="9" xfId="0" applyBorder="1" applyAlignment="1">
      <alignment vertical="top"/>
    </xf>
    <xf numFmtId="0" fontId="11" fillId="0" borderId="9" xfId="0" applyFont="1" applyBorder="1" applyAlignment="1">
      <alignment vertical="center" readingOrder="1"/>
    </xf>
    <xf numFmtId="0" fontId="11" fillId="0" borderId="0" xfId="0" applyFont="1" applyAlignment="1">
      <alignment vertical="center" readingOrder="1"/>
    </xf>
    <xf numFmtId="0" fontId="23" fillId="0" borderId="0" xfId="0" applyFont="1" applyAlignment="1">
      <alignment horizontal="justify" vertical="center"/>
    </xf>
    <xf numFmtId="0" fontId="3"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24" fillId="0" borderId="0" xfId="0" applyFont="1" applyAlignment="1">
      <alignment horizontal="center" vertical="center"/>
    </xf>
    <xf numFmtId="0" fontId="12" fillId="0" borderId="0" xfId="0" applyFont="1"/>
    <xf numFmtId="0" fontId="25" fillId="0" borderId="0" xfId="1" applyFont="1"/>
    <xf numFmtId="0" fontId="13" fillId="0" borderId="0" xfId="0" applyFont="1" applyAlignment="1">
      <alignment horizontal="justify" vertical="center"/>
    </xf>
    <xf numFmtId="0" fontId="0" fillId="0" borderId="0" xfId="0" applyAlignment="1">
      <alignment vertical="top"/>
    </xf>
    <xf numFmtId="0" fontId="0" fillId="0" borderId="0" xfId="0" applyAlignment="1">
      <alignment horizontal="justify" vertical="center"/>
    </xf>
    <xf numFmtId="0" fontId="0" fillId="0" borderId="6" xfId="0" applyBorder="1" applyAlignment="1">
      <alignment horizontal="justify" vertical="center"/>
    </xf>
    <xf numFmtId="0" fontId="7" fillId="0" borderId="3" xfId="0" applyFont="1" applyBorder="1" applyAlignment="1">
      <alignment wrapText="1"/>
    </xf>
    <xf numFmtId="0" fontId="7" fillId="0" borderId="10" xfId="0" applyFont="1" applyBorder="1" applyAlignment="1">
      <alignment wrapText="1"/>
    </xf>
    <xf numFmtId="0" fontId="7" fillId="0" borderId="1" xfId="0" applyFont="1" applyBorder="1" applyAlignment="1">
      <alignment wrapText="1"/>
    </xf>
    <xf numFmtId="0" fontId="7" fillId="0" borderId="11" xfId="0" applyFont="1" applyBorder="1" applyAlignment="1">
      <alignment wrapText="1"/>
    </xf>
    <xf numFmtId="0" fontId="0" fillId="0" borderId="4" xfId="0" applyBorder="1"/>
    <xf numFmtId="0" fontId="0" fillId="0" borderId="5" xfId="0" applyBorder="1" applyAlignment="1">
      <alignment wrapText="1"/>
    </xf>
    <xf numFmtId="0" fontId="0" fillId="0" borderId="10" xfId="0" applyBorder="1"/>
    <xf numFmtId="0" fontId="0" fillId="0" borderId="1" xfId="0" applyBorder="1" applyAlignment="1">
      <alignment wrapText="1"/>
    </xf>
    <xf numFmtId="0" fontId="0" fillId="0" borderId="11" xfId="0" applyBorder="1" applyAlignment="1">
      <alignment wrapText="1"/>
    </xf>
    <xf numFmtId="0" fontId="19" fillId="0" borderId="0" xfId="1" applyAlignment="1">
      <alignment horizontal="justify" vertical="center"/>
    </xf>
    <xf numFmtId="0" fontId="0" fillId="0" borderId="9" xfId="0" applyBorder="1"/>
    <xf numFmtId="0" fontId="7" fillId="0" borderId="6" xfId="0" applyFont="1" applyBorder="1"/>
    <xf numFmtId="0" fontId="7" fillId="0" borderId="0" xfId="0" applyFont="1" applyProtection="1">
      <protection locked="0"/>
    </xf>
    <xf numFmtId="0" fontId="7" fillId="0" borderId="0" xfId="0" applyFont="1" applyAlignment="1" applyProtection="1">
      <alignment vertical="center"/>
      <protection locked="0"/>
    </xf>
    <xf numFmtId="0" fontId="0" fillId="0" borderId="4" xfId="0" applyBorder="1" applyAlignment="1">
      <alignment wrapText="1"/>
    </xf>
    <xf numFmtId="0" fontId="0" fillId="0" borderId="1" xfId="0" applyBorder="1" applyAlignment="1">
      <alignment horizontal="justify" vertical="center"/>
    </xf>
    <xf numFmtId="0" fontId="0" fillId="0" borderId="11" xfId="0" applyBorder="1" applyAlignment="1">
      <alignment horizontal="justify" vertical="center"/>
    </xf>
    <xf numFmtId="0" fontId="0" fillId="0" borderId="0" xfId="0" applyProtection="1">
      <protection locked="0"/>
    </xf>
    <xf numFmtId="0" fontId="0" fillId="0" borderId="0" xfId="0" applyAlignment="1" applyProtection="1">
      <alignment wrapText="1"/>
      <protection locked="0"/>
    </xf>
    <xf numFmtId="0" fontId="27" fillId="0" borderId="0" xfId="0" applyFont="1" applyAlignment="1" applyProtection="1">
      <alignment wrapText="1"/>
      <protection locked="0"/>
    </xf>
    <xf numFmtId="4" fontId="0" fillId="0" borderId="0" xfId="0" applyNumberFormat="1" applyAlignment="1">
      <alignment wrapText="1"/>
    </xf>
    <xf numFmtId="4" fontId="3" fillId="0" borderId="0" xfId="0" applyNumberFormat="1" applyFont="1" applyAlignment="1">
      <alignment wrapText="1"/>
    </xf>
    <xf numFmtId="4" fontId="0" fillId="0" borderId="0" xfId="0" applyNumberFormat="1"/>
    <xf numFmtId="0" fontId="29" fillId="0" borderId="0" xfId="0" applyFont="1" applyAlignment="1" applyProtection="1">
      <alignment wrapText="1"/>
      <protection locked="0"/>
    </xf>
    <xf numFmtId="0" fontId="27" fillId="5" borderId="0" xfId="0" applyFont="1" applyFill="1" applyAlignment="1" applyProtection="1">
      <alignment wrapText="1"/>
      <protection locked="0"/>
    </xf>
    <xf numFmtId="0" fontId="29"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0" fillId="0" borderId="0" xfId="0" applyAlignment="1" applyProtection="1">
      <alignment horizontal="left" vertical="center"/>
      <protection locked="0"/>
    </xf>
    <xf numFmtId="4" fontId="0" fillId="0" borderId="12" xfId="0" applyNumberFormat="1" applyBorder="1" applyAlignment="1" applyProtection="1">
      <alignment wrapText="1"/>
      <protection locked="0"/>
    </xf>
    <xf numFmtId="0" fontId="0" fillId="0" borderId="12" xfId="0" applyBorder="1" applyAlignment="1" applyProtection="1">
      <alignment wrapText="1"/>
      <protection locked="0"/>
    </xf>
    <xf numFmtId="0" fontId="32" fillId="0" borderId="12" xfId="0" applyFont="1" applyBorder="1" applyAlignment="1" applyProtection="1">
      <alignment vertical="center" readingOrder="1"/>
      <protection locked="0"/>
    </xf>
    <xf numFmtId="0" fontId="32" fillId="0" borderId="13" xfId="0" applyFont="1" applyBorder="1" applyAlignment="1" applyProtection="1">
      <alignment vertical="center" readingOrder="1"/>
      <protection locked="0"/>
    </xf>
    <xf numFmtId="0" fontId="32" fillId="0" borderId="2" xfId="0" applyFont="1" applyBorder="1" applyAlignment="1" applyProtection="1">
      <alignment vertical="center" readingOrder="1"/>
      <protection locked="0"/>
    </xf>
    <xf numFmtId="0" fontId="16" fillId="0" borderId="9" xfId="0" applyFont="1" applyBorder="1" applyAlignment="1">
      <alignment horizontal="left" vertical="top" readingOrder="1"/>
    </xf>
    <xf numFmtId="0" fontId="17" fillId="0" borderId="0" xfId="0" applyFont="1" applyAlignment="1">
      <alignment vertical="center" wrapText="1" readingOrder="1"/>
    </xf>
    <xf numFmtId="0" fontId="5" fillId="2" borderId="18" xfId="0" applyFont="1" applyFill="1" applyBorder="1" applyAlignment="1">
      <alignment horizontal="left" vertical="center" readingOrder="1"/>
    </xf>
    <xf numFmtId="0" fontId="31" fillId="0" borderId="19" xfId="0" applyFont="1" applyBorder="1" applyAlignment="1" applyProtection="1">
      <alignment vertical="center" readingOrder="1"/>
      <protection locked="0"/>
    </xf>
    <xf numFmtId="0" fontId="31" fillId="0" borderId="20" xfId="0" applyFont="1" applyBorder="1" applyAlignment="1" applyProtection="1">
      <alignment vertical="center" readingOrder="1"/>
      <protection locked="0"/>
    </xf>
    <xf numFmtId="0" fontId="5" fillId="2" borderId="21" xfId="0" applyFont="1" applyFill="1" applyBorder="1" applyAlignment="1">
      <alignment horizontal="left" vertical="center" readingOrder="1"/>
    </xf>
    <xf numFmtId="0" fontId="32" fillId="0" borderId="22" xfId="0" applyFont="1" applyBorder="1" applyAlignment="1" applyProtection="1">
      <alignment vertical="center" readingOrder="1"/>
      <protection locked="0"/>
    </xf>
    <xf numFmtId="0" fontId="5" fillId="2" borderId="23" xfId="0" applyFont="1" applyFill="1" applyBorder="1" applyAlignment="1">
      <alignment horizontal="left" vertical="center" readingOrder="1"/>
    </xf>
    <xf numFmtId="0" fontId="32" fillId="0" borderId="24" xfId="0" applyFont="1" applyBorder="1" applyAlignment="1" applyProtection="1">
      <alignment vertical="center" readingOrder="1"/>
      <protection locked="0"/>
    </xf>
    <xf numFmtId="0" fontId="31" fillId="0" borderId="16" xfId="0" applyFont="1" applyBorder="1"/>
    <xf numFmtId="0" fontId="5" fillId="2" borderId="25" xfId="0" applyFont="1" applyFill="1" applyBorder="1" applyAlignment="1">
      <alignment horizontal="left" vertical="center" readingOrder="1"/>
    </xf>
    <xf numFmtId="0" fontId="8" fillId="0" borderId="0" xfId="0" applyFont="1" applyAlignment="1" applyProtection="1">
      <alignment vertical="center" wrapText="1" readingOrder="1"/>
      <protection locked="0"/>
    </xf>
    <xf numFmtId="0" fontId="9" fillId="0" borderId="0" xfId="0" applyFont="1" applyAlignment="1" applyProtection="1">
      <alignment vertical="center" wrapText="1" readingOrder="1"/>
      <protection locked="0"/>
    </xf>
    <xf numFmtId="0" fontId="3" fillId="0" borderId="0" xfId="0" applyFont="1" applyAlignment="1">
      <alignment vertical="center" wrapText="1" readingOrder="1"/>
    </xf>
    <xf numFmtId="4" fontId="0" fillId="0" borderId="13" xfId="0" applyNumberFormat="1" applyBorder="1" applyAlignment="1" applyProtection="1">
      <alignment wrapText="1"/>
      <protection locked="0"/>
    </xf>
    <xf numFmtId="0" fontId="0" fillId="0" borderId="13" xfId="0" applyBorder="1" applyAlignment="1" applyProtection="1">
      <alignment wrapText="1"/>
      <protection locked="0"/>
    </xf>
    <xf numFmtId="0" fontId="5" fillId="6" borderId="29" xfId="0" applyFont="1" applyFill="1" applyBorder="1" applyAlignment="1">
      <alignment horizontal="left" vertical="center" readingOrder="1"/>
    </xf>
    <xf numFmtId="0" fontId="5" fillId="6" borderId="30" xfId="0" applyFont="1" applyFill="1" applyBorder="1" applyAlignment="1">
      <alignment horizontal="center" vertical="center" wrapText="1" readingOrder="1"/>
    </xf>
    <xf numFmtId="0" fontId="28" fillId="6" borderId="15" xfId="0" applyFont="1" applyFill="1" applyBorder="1" applyAlignment="1">
      <alignment horizontal="center" vertical="center" wrapText="1"/>
    </xf>
    <xf numFmtId="0" fontId="0" fillId="3" borderId="33" xfId="0" applyFill="1" applyBorder="1"/>
    <xf numFmtId="0" fontId="0" fillId="3" borderId="34" xfId="0" applyFill="1" applyBorder="1" applyAlignment="1">
      <alignment wrapText="1"/>
    </xf>
    <xf numFmtId="0" fontId="4" fillId="6" borderId="40" xfId="0" applyFont="1" applyFill="1" applyBorder="1" applyAlignment="1">
      <alignment wrapText="1"/>
    </xf>
    <xf numFmtId="0" fontId="4" fillId="6" borderId="38" xfId="0" applyFont="1" applyFill="1" applyBorder="1" applyAlignment="1">
      <alignment wrapText="1"/>
    </xf>
    <xf numFmtId="0" fontId="3" fillId="0" borderId="0" xfId="0" applyFont="1" applyAlignment="1">
      <alignment vertical="center" wrapText="1"/>
    </xf>
    <xf numFmtId="0" fontId="3" fillId="0" borderId="12" xfId="0" applyFont="1" applyBorder="1" applyAlignment="1">
      <alignment vertical="center" wrapText="1"/>
    </xf>
    <xf numFmtId="4" fontId="3" fillId="0" borderId="12" xfId="0" applyNumberFormat="1" applyFont="1" applyBorder="1" applyAlignment="1">
      <alignment vertical="center" wrapText="1"/>
    </xf>
    <xf numFmtId="0" fontId="3" fillId="0" borderId="21" xfId="0" applyFont="1" applyBorder="1" applyAlignment="1">
      <alignment vertical="center" wrapText="1"/>
    </xf>
    <xf numFmtId="0" fontId="0" fillId="0" borderId="21" xfId="0" applyBorder="1" applyAlignment="1" applyProtection="1">
      <alignment vertical="top" wrapText="1"/>
      <protection locked="0"/>
    </xf>
    <xf numFmtId="0" fontId="0" fillId="0" borderId="22" xfId="0" applyBorder="1" applyAlignment="1" applyProtection="1">
      <alignment wrapText="1"/>
      <protection locked="0"/>
    </xf>
    <xf numFmtId="0" fontId="4" fillId="6" borderId="19" xfId="0" applyFont="1" applyFill="1" applyBorder="1" applyAlignment="1">
      <alignment wrapText="1"/>
    </xf>
    <xf numFmtId="0" fontId="0" fillId="6" borderId="20" xfId="0" applyFill="1" applyBorder="1" applyAlignment="1">
      <alignment wrapText="1"/>
    </xf>
    <xf numFmtId="0" fontId="0" fillId="0" borderId="22" xfId="0" applyBorder="1" applyAlignment="1">
      <alignment vertical="center" wrapText="1"/>
    </xf>
    <xf numFmtId="0" fontId="5" fillId="2" borderId="21" xfId="0" applyFont="1" applyFill="1" applyBorder="1" applyAlignment="1">
      <alignment horizontal="left" vertical="center" wrapText="1" readingOrder="1"/>
    </xf>
    <xf numFmtId="4" fontId="3" fillId="0" borderId="12" xfId="0" applyNumberFormat="1" applyFont="1" applyBorder="1" applyAlignment="1">
      <alignment horizontal="center" vertical="top"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0" xfId="0" applyFont="1" applyAlignment="1">
      <alignment horizontal="center" vertical="center" wrapText="1"/>
    </xf>
    <xf numFmtId="0" fontId="0" fillId="0" borderId="12" xfId="0" applyBorder="1" applyProtection="1">
      <protection locked="0"/>
    </xf>
    <xf numFmtId="0" fontId="5" fillId="6" borderId="19" xfId="0" applyFont="1" applyFill="1" applyBorder="1" applyAlignment="1">
      <alignment wrapText="1"/>
    </xf>
    <xf numFmtId="0" fontId="5" fillId="6" borderId="20" xfId="0" applyFont="1" applyFill="1" applyBorder="1" applyAlignment="1">
      <alignment wrapText="1"/>
    </xf>
    <xf numFmtId="0" fontId="11" fillId="0" borderId="22" xfId="0" applyFont="1" applyBorder="1" applyAlignment="1" applyProtection="1">
      <alignment wrapText="1"/>
      <protection locked="0"/>
    </xf>
    <xf numFmtId="14" fontId="0" fillId="0" borderId="21" xfId="0" applyNumberFormat="1" applyBorder="1" applyAlignment="1" applyProtection="1">
      <alignment wrapText="1"/>
      <protection locked="0"/>
    </xf>
    <xf numFmtId="0" fontId="0" fillId="0" borderId="21" xfId="0" applyBorder="1" applyAlignment="1" applyProtection="1">
      <alignment wrapText="1"/>
      <protection locked="0"/>
    </xf>
    <xf numFmtId="0" fontId="0" fillId="0" borderId="21" xfId="0" applyBorder="1" applyProtection="1">
      <protection locked="0"/>
    </xf>
    <xf numFmtId="0" fontId="0" fillId="0" borderId="25" xfId="0" applyBorder="1" applyAlignment="1" applyProtection="1">
      <alignment wrapText="1"/>
      <protection locked="0"/>
    </xf>
    <xf numFmtId="0" fontId="0" fillId="0" borderId="42" xfId="0" applyBorder="1" applyAlignment="1" applyProtection="1">
      <alignment wrapText="1"/>
      <protection locked="0"/>
    </xf>
    <xf numFmtId="0" fontId="0" fillId="0" borderId="43" xfId="0" applyBorder="1" applyAlignment="1" applyProtection="1">
      <alignment wrapText="1"/>
      <protection locked="0"/>
    </xf>
    <xf numFmtId="0" fontId="0" fillId="0" borderId="0" xfId="0" applyAlignment="1">
      <alignment vertical="center"/>
    </xf>
    <xf numFmtId="0" fontId="5" fillId="2" borderId="18" xfId="0" applyFont="1" applyFill="1" applyBorder="1" applyAlignment="1">
      <alignment vertical="center" wrapText="1" readingOrder="1"/>
    </xf>
    <xf numFmtId="0" fontId="5" fillId="2" borderId="21" xfId="0" applyFont="1" applyFill="1" applyBorder="1" applyAlignment="1">
      <alignment vertical="center" wrapText="1" readingOrder="1"/>
    </xf>
    <xf numFmtId="0" fontId="5" fillId="2" borderId="25" xfId="0" applyFont="1" applyFill="1" applyBorder="1" applyAlignment="1">
      <alignment vertical="center" wrapText="1" readingOrder="1"/>
    </xf>
    <xf numFmtId="0" fontId="33" fillId="0" borderId="0" xfId="0" applyFont="1" applyAlignment="1">
      <alignment vertical="center"/>
    </xf>
    <xf numFmtId="0" fontId="6" fillId="3" borderId="35" xfId="0" applyFont="1" applyFill="1" applyBorder="1" applyAlignment="1">
      <alignment vertical="center" wrapText="1" readingOrder="1"/>
    </xf>
    <xf numFmtId="164" fontId="6" fillId="3" borderId="36" xfId="0" applyNumberFormat="1" applyFont="1" applyFill="1" applyBorder="1" applyAlignment="1">
      <alignment vertical="center" wrapText="1" readingOrder="1"/>
    </xf>
    <xf numFmtId="0" fontId="0" fillId="3" borderId="36" xfId="0" applyFill="1" applyBorder="1"/>
    <xf numFmtId="0" fontId="0" fillId="3" borderId="36" xfId="0" applyFill="1" applyBorder="1" applyAlignment="1">
      <alignment wrapText="1"/>
    </xf>
    <xf numFmtId="0" fontId="0" fillId="3" borderId="37" xfId="0" applyFill="1" applyBorder="1" applyAlignment="1">
      <alignment wrapText="1"/>
    </xf>
    <xf numFmtId="0" fontId="11" fillId="0" borderId="41" xfId="0" applyFont="1" applyBorder="1" applyAlignment="1" applyProtection="1">
      <alignment wrapText="1"/>
      <protection locked="0"/>
    </xf>
    <xf numFmtId="4" fontId="11" fillId="0" borderId="39" xfId="0" applyNumberFormat="1" applyFont="1" applyBorder="1" applyAlignment="1" applyProtection="1">
      <alignment vertical="center" wrapText="1"/>
      <protection locked="0"/>
    </xf>
    <xf numFmtId="0" fontId="11" fillId="0" borderId="39" xfId="0" applyFont="1" applyBorder="1" applyAlignment="1" applyProtection="1">
      <alignment wrapText="1"/>
      <protection locked="0"/>
    </xf>
    <xf numFmtId="0" fontId="3" fillId="0" borderId="25"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5" fillId="0" borderId="0" xfId="0" applyFont="1" applyAlignment="1">
      <alignment horizontal="left" vertical="center" readingOrder="1"/>
    </xf>
    <xf numFmtId="0" fontId="32" fillId="0" borderId="0" xfId="0" applyFont="1" applyAlignment="1" applyProtection="1">
      <alignment horizontal="left" vertical="center" readingOrder="1"/>
      <protection locked="0"/>
    </xf>
    <xf numFmtId="0" fontId="10" fillId="0" borderId="9" xfId="0" applyFont="1" applyBorder="1" applyAlignment="1">
      <alignment horizontal="left" readingOrder="1"/>
    </xf>
    <xf numFmtId="0" fontId="0" fillId="0" borderId="23" xfId="0" applyBorder="1" applyAlignment="1" applyProtection="1">
      <alignment wrapText="1"/>
      <protection locked="0"/>
    </xf>
    <xf numFmtId="0" fontId="6" fillId="3" borderId="32" xfId="0" applyFont="1" applyFill="1" applyBorder="1" applyAlignment="1">
      <alignment vertical="center" wrapText="1" readingOrder="1"/>
    </xf>
    <xf numFmtId="164" fontId="6" fillId="3" borderId="33" xfId="0" applyNumberFormat="1" applyFont="1" applyFill="1" applyBorder="1" applyAlignment="1">
      <alignment vertical="center" wrapText="1" readingOrder="1"/>
    </xf>
    <xf numFmtId="0" fontId="0" fillId="3" borderId="33" xfId="0" applyFill="1" applyBorder="1" applyAlignment="1">
      <alignment wrapText="1"/>
    </xf>
    <xf numFmtId="0" fontId="6" fillId="3" borderId="7" xfId="0" applyFont="1" applyFill="1" applyBorder="1" applyAlignment="1">
      <alignment vertical="center" wrapText="1" readingOrder="1"/>
    </xf>
    <xf numFmtId="164" fontId="6" fillId="3" borderId="2" xfId="0" applyNumberFormat="1" applyFont="1" applyFill="1" applyBorder="1" applyAlignment="1">
      <alignment vertical="center" wrapText="1" readingOrder="1"/>
    </xf>
    <xf numFmtId="0" fontId="0" fillId="3" borderId="2" xfId="0" applyFill="1" applyBorder="1"/>
    <xf numFmtId="0" fontId="0" fillId="3" borderId="2" xfId="0" applyFill="1" applyBorder="1" applyAlignment="1">
      <alignment wrapText="1"/>
    </xf>
    <xf numFmtId="0" fontId="0" fillId="3" borderId="8" xfId="0" applyFill="1" applyBorder="1" applyAlignment="1">
      <alignment wrapText="1"/>
    </xf>
    <xf numFmtId="0" fontId="27" fillId="3" borderId="12" xfId="0" applyFont="1" applyFill="1" applyBorder="1"/>
    <xf numFmtId="165" fontId="27" fillId="3" borderId="12" xfId="0" applyNumberFormat="1" applyFont="1" applyFill="1" applyBorder="1" applyAlignment="1">
      <alignment horizontal="left"/>
    </xf>
    <xf numFmtId="4" fontId="0" fillId="3" borderId="12" xfId="0" applyNumberFormat="1" applyFill="1" applyBorder="1"/>
    <xf numFmtId="0" fontId="0" fillId="3" borderId="12" xfId="0" applyFill="1" applyBorder="1" applyAlignment="1">
      <alignment wrapText="1"/>
    </xf>
    <xf numFmtId="0" fontId="0" fillId="0" borderId="17" xfId="0" applyBorder="1" applyAlignment="1">
      <alignment vertical="top" wrapText="1"/>
    </xf>
    <xf numFmtId="0" fontId="0" fillId="0" borderId="14" xfId="0" applyBorder="1" applyAlignment="1">
      <alignment wrapText="1"/>
    </xf>
    <xf numFmtId="0" fontId="34" fillId="0" borderId="0" xfId="0" applyFont="1" applyAlignment="1">
      <alignment horizontal="center" wrapText="1"/>
    </xf>
    <xf numFmtId="0" fontId="11" fillId="0" borderId="21" xfId="0" applyFont="1" applyBorder="1" applyAlignment="1">
      <alignment vertical="center" wrapText="1"/>
    </xf>
    <xf numFmtId="4" fontId="11" fillId="0" borderId="12" xfId="0" applyNumberFormat="1" applyFont="1" applyBorder="1" applyAlignment="1">
      <alignment vertical="center" wrapText="1"/>
    </xf>
    <xf numFmtId="0" fontId="11" fillId="0" borderId="12" xfId="0" applyFont="1" applyBorder="1" applyAlignment="1">
      <alignment vertical="center" wrapText="1"/>
    </xf>
    <xf numFmtId="0" fontId="34" fillId="0" borderId="12" xfId="0" applyFont="1" applyBorder="1" applyAlignment="1">
      <alignment horizontal="center" vertical="center" wrapText="1"/>
    </xf>
    <xf numFmtId="0" fontId="37" fillId="0" borderId="42" xfId="0" applyFont="1" applyBorder="1" applyAlignment="1">
      <alignment vertical="center" wrapText="1"/>
    </xf>
    <xf numFmtId="0" fontId="11" fillId="0" borderId="0" xfId="0" applyFont="1" applyAlignment="1">
      <alignment horizontal="center" vertical="center" wrapText="1"/>
    </xf>
    <xf numFmtId="0" fontId="38" fillId="0" borderId="12" xfId="0" applyFont="1" applyBorder="1" applyAlignment="1">
      <alignment horizontal="center" wrapText="1"/>
    </xf>
    <xf numFmtId="0" fontId="7" fillId="0" borderId="0" xfId="0" applyFont="1" applyAlignment="1" applyProtection="1">
      <alignment horizontal="left" vertical="center"/>
      <protection locked="0"/>
    </xf>
    <xf numFmtId="0" fontId="38" fillId="0" borderId="12" xfId="0" applyFont="1" applyBorder="1" applyAlignment="1">
      <alignment horizontal="center" vertical="center" wrapText="1"/>
    </xf>
    <xf numFmtId="0" fontId="29" fillId="7" borderId="0" xfId="0" applyFont="1" applyFill="1" applyAlignment="1" applyProtection="1">
      <alignment wrapText="1"/>
      <protection locked="0"/>
    </xf>
    <xf numFmtId="0" fontId="29" fillId="2" borderId="0" xfId="0" applyFont="1" applyFill="1" applyAlignment="1" applyProtection="1">
      <alignment wrapText="1"/>
      <protection locked="0"/>
    </xf>
    <xf numFmtId="14" fontId="7" fillId="2" borderId="21" xfId="0" applyNumberFormat="1" applyFont="1" applyFill="1" applyBorder="1" applyAlignment="1" applyProtection="1">
      <alignment wrapText="1"/>
      <protection locked="0"/>
    </xf>
    <xf numFmtId="2" fontId="7" fillId="2" borderId="12" xfId="0" applyNumberFormat="1" applyFont="1" applyFill="1" applyBorder="1" applyProtection="1">
      <protection locked="0"/>
    </xf>
    <xf numFmtId="0" fontId="7" fillId="2" borderId="12" xfId="0" applyFont="1" applyFill="1" applyBorder="1" applyAlignment="1" applyProtection="1">
      <alignment wrapText="1"/>
      <protection locked="0"/>
    </xf>
    <xf numFmtId="4" fontId="7" fillId="2" borderId="12" xfId="0" applyNumberFormat="1" applyFont="1" applyFill="1" applyBorder="1" applyAlignment="1" applyProtection="1">
      <alignment wrapText="1"/>
      <protection locked="0"/>
    </xf>
    <xf numFmtId="0" fontId="7" fillId="2" borderId="12" xfId="0" applyFont="1" applyFill="1" applyBorder="1" applyAlignment="1" applyProtection="1">
      <alignment vertical="center" wrapText="1"/>
      <protection locked="0"/>
    </xf>
    <xf numFmtId="0" fontId="7" fillId="2" borderId="12" xfId="0" applyFont="1" applyFill="1" applyBorder="1" applyProtection="1">
      <protection locked="0"/>
    </xf>
    <xf numFmtId="0" fontId="40" fillId="0" borderId="12" xfId="0" applyFont="1" applyBorder="1" applyAlignment="1">
      <alignment horizontal="center" wrapText="1"/>
    </xf>
    <xf numFmtId="165" fontId="29" fillId="0" borderId="21" xfId="0" applyNumberFormat="1" applyFont="1" applyBorder="1" applyAlignment="1">
      <alignment horizontal="left"/>
    </xf>
    <xf numFmtId="2" fontId="7" fillId="0" borderId="12" xfId="0" applyNumberFormat="1" applyFont="1" applyBorder="1"/>
    <xf numFmtId="0" fontId="29" fillId="0" borderId="12" xfId="0" applyFont="1" applyBorder="1"/>
    <xf numFmtId="0" fontId="7" fillId="0" borderId="12" xfId="0" applyFont="1" applyBorder="1"/>
    <xf numFmtId="165" fontId="29" fillId="0" borderId="22" xfId="0" applyNumberFormat="1" applyFont="1" applyBorder="1" applyAlignment="1">
      <alignment horizontal="left"/>
    </xf>
    <xf numFmtId="14" fontId="3" fillId="0" borderId="21" xfId="0" applyNumberFormat="1" applyFont="1" applyBorder="1" applyAlignment="1">
      <alignment horizontal="left" vertical="center" wrapText="1"/>
    </xf>
    <xf numFmtId="4" fontId="3" fillId="0" borderId="12" xfId="0" applyNumberFormat="1" applyFont="1" applyBorder="1" applyAlignment="1">
      <alignment horizontal="right" vertical="center" wrapText="1"/>
    </xf>
    <xf numFmtId="0" fontId="3" fillId="0" borderId="12" xfId="0" applyFont="1" applyBorder="1" applyAlignment="1">
      <alignment horizontal="left" vertical="center" wrapText="1"/>
    </xf>
    <xf numFmtId="0" fontId="3" fillId="0" borderId="22" xfId="0" applyFont="1" applyBorder="1" applyAlignment="1">
      <alignment horizontal="left" vertical="center" wrapText="1"/>
    </xf>
    <xf numFmtId="14" fontId="3" fillId="0" borderId="21" xfId="0" applyNumberFormat="1" applyFont="1" applyBorder="1" applyAlignment="1">
      <alignment horizontal="left" wrapText="1"/>
    </xf>
    <xf numFmtId="4" fontId="3" fillId="0" borderId="12" xfId="0" applyNumberFormat="1" applyFont="1" applyBorder="1" applyAlignment="1">
      <alignment wrapText="1"/>
    </xf>
    <xf numFmtId="0" fontId="3" fillId="0" borderId="12" xfId="0" applyFont="1" applyBorder="1" applyAlignment="1">
      <alignment wrapText="1"/>
    </xf>
    <xf numFmtId="0" fontId="3" fillId="0" borderId="22" xfId="0" applyFont="1" applyBorder="1" applyAlignment="1">
      <alignment wrapText="1"/>
    </xf>
    <xf numFmtId="0" fontId="29" fillId="0" borderId="22" xfId="0" applyFont="1" applyBorder="1" applyAlignment="1" applyProtection="1">
      <alignment wrapText="1"/>
      <protection locked="0"/>
    </xf>
    <xf numFmtId="165" fontId="29" fillId="8" borderId="21" xfId="0" applyNumberFormat="1" applyFont="1" applyFill="1" applyBorder="1" applyAlignment="1">
      <alignment horizontal="left"/>
    </xf>
    <xf numFmtId="2" fontId="7" fillId="8" borderId="12" xfId="0" applyNumberFormat="1" applyFont="1" applyFill="1" applyBorder="1"/>
    <xf numFmtId="0" fontId="29" fillId="8" borderId="12" xfId="0" applyFont="1" applyFill="1" applyBorder="1"/>
    <xf numFmtId="0" fontId="7" fillId="8" borderId="12" xfId="0" applyFont="1" applyFill="1" applyBorder="1"/>
    <xf numFmtId="0" fontId="0" fillId="0" borderId="14" xfId="0" applyBorder="1" applyAlignment="1" applyProtection="1">
      <alignment wrapText="1"/>
      <protection locked="0"/>
    </xf>
    <xf numFmtId="4" fontId="0" fillId="8" borderId="12" xfId="0" applyNumberFormat="1" applyFill="1" applyBorder="1" applyAlignment="1" applyProtection="1">
      <alignment wrapText="1"/>
      <protection locked="0"/>
    </xf>
    <xf numFmtId="0" fontId="0" fillId="8" borderId="12" xfId="0" applyFill="1" applyBorder="1" applyAlignment="1" applyProtection="1">
      <alignment wrapText="1"/>
      <protection locked="0"/>
    </xf>
    <xf numFmtId="2" fontId="29" fillId="8" borderId="12" xfId="0" applyNumberFormat="1" applyFont="1" applyFill="1" applyBorder="1"/>
    <xf numFmtId="0" fontId="41" fillId="0" borderId="12" xfId="0" applyFont="1" applyBorder="1" applyAlignment="1">
      <alignment horizontal="center" wrapText="1"/>
    </xf>
    <xf numFmtId="0" fontId="43" fillId="0" borderId="12" xfId="0" applyFont="1" applyBorder="1" applyAlignment="1">
      <alignment horizontal="center" wrapText="1"/>
    </xf>
    <xf numFmtId="1" fontId="44" fillId="0" borderId="44" xfId="0" applyNumberFormat="1" applyFont="1" applyBorder="1" applyAlignment="1">
      <alignment horizontal="center"/>
    </xf>
    <xf numFmtId="0" fontId="0" fillId="0" borderId="12" xfId="0" applyBorder="1" applyAlignment="1">
      <alignment wrapText="1"/>
    </xf>
    <xf numFmtId="0" fontId="45" fillId="0" borderId="44" xfId="0" applyFont="1" applyBorder="1" applyAlignment="1">
      <alignment horizontal="center"/>
    </xf>
    <xf numFmtId="0" fontId="44" fillId="0" borderId="12" xfId="0" applyFont="1" applyBorder="1" applyAlignment="1">
      <alignment horizontal="center" wrapText="1"/>
    </xf>
    <xf numFmtId="2" fontId="39" fillId="0" borderId="12" xfId="0" applyNumberFormat="1" applyFont="1" applyBorder="1"/>
    <xf numFmtId="0" fontId="42" fillId="0" borderId="44" xfId="0" applyFont="1" applyBorder="1" applyAlignment="1">
      <alignment horizontal="center"/>
    </xf>
    <xf numFmtId="1" fontId="44" fillId="0" borderId="0" xfId="0" applyNumberFormat="1" applyFont="1" applyAlignment="1">
      <alignment horizontal="center"/>
    </xf>
    <xf numFmtId="0" fontId="45" fillId="0" borderId="0" xfId="0" applyFont="1" applyAlignment="1">
      <alignment horizontal="center"/>
    </xf>
    <xf numFmtId="2" fontId="29" fillId="0" borderId="12" xfId="0" applyNumberFormat="1" applyFont="1" applyBorder="1"/>
    <xf numFmtId="1" fontId="44" fillId="0" borderId="48" xfId="0" applyNumberFormat="1" applyFont="1" applyBorder="1" applyAlignment="1">
      <alignment horizontal="center"/>
    </xf>
    <xf numFmtId="1" fontId="44" fillId="0" borderId="49" xfId="0" applyNumberFormat="1" applyFont="1" applyBorder="1" applyAlignment="1">
      <alignment horizontal="center"/>
    </xf>
    <xf numFmtId="0" fontId="45" fillId="0" borderId="47" xfId="0" applyFont="1" applyBorder="1" applyAlignment="1">
      <alignment horizontal="center"/>
    </xf>
    <xf numFmtId="2" fontId="7" fillId="0" borderId="45" xfId="0" applyNumberFormat="1" applyFont="1" applyBorder="1"/>
    <xf numFmtId="165" fontId="35" fillId="0" borderId="21" xfId="0" applyNumberFormat="1" applyFont="1" applyBorder="1" applyAlignment="1">
      <alignment horizontal="left"/>
    </xf>
    <xf numFmtId="2" fontId="35" fillId="0" borderId="12" xfId="0" applyNumberFormat="1" applyFont="1" applyBorder="1"/>
    <xf numFmtId="1" fontId="44" fillId="0" borderId="46" xfId="0" applyNumberFormat="1" applyFont="1" applyBorder="1" applyAlignment="1">
      <alignment horizontal="center"/>
    </xf>
    <xf numFmtId="0" fontId="45" fillId="0" borderId="46" xfId="0" applyFont="1" applyBorder="1" applyAlignment="1">
      <alignment horizontal="center"/>
    </xf>
    <xf numFmtId="165" fontId="27" fillId="0" borderId="21" xfId="0" applyNumberFormat="1" applyFont="1" applyBorder="1" applyAlignment="1">
      <alignment horizontal="left"/>
    </xf>
    <xf numFmtId="2" fontId="0" fillId="0" borderId="12" xfId="0" applyNumberFormat="1" applyBorder="1"/>
    <xf numFmtId="0" fontId="27" fillId="0" borderId="12" xfId="0" applyFont="1" applyBorder="1"/>
    <xf numFmtId="0" fontId="0" fillId="0" borderId="12" xfId="0" applyBorder="1"/>
    <xf numFmtId="165" fontId="27" fillId="0" borderId="22" xfId="0" applyNumberFormat="1" applyFont="1" applyBorder="1" applyAlignment="1">
      <alignment horizontal="left"/>
    </xf>
    <xf numFmtId="4" fontId="3" fillId="0" borderId="36" xfId="0" applyNumberFormat="1" applyFont="1" applyBorder="1" applyAlignment="1">
      <alignment vertical="center"/>
    </xf>
    <xf numFmtId="0" fontId="3" fillId="0" borderId="36" xfId="0" applyFont="1" applyBorder="1" applyAlignment="1">
      <alignment vertical="center" wrapText="1"/>
    </xf>
    <xf numFmtId="0" fontId="0" fillId="0" borderId="37" xfId="0" applyBorder="1" applyAlignment="1">
      <alignment wrapText="1"/>
    </xf>
    <xf numFmtId="0" fontId="3" fillId="0" borderId="31" xfId="0" applyFont="1" applyBorder="1" applyAlignment="1">
      <alignment vertical="center" wrapText="1"/>
    </xf>
    <xf numFmtId="4" fontId="3" fillId="0" borderId="26" xfId="0" applyNumberFormat="1" applyFont="1" applyBorder="1" applyAlignment="1">
      <alignment vertical="center"/>
    </xf>
    <xf numFmtId="0" fontId="3" fillId="0" borderId="26" xfId="0" applyFont="1" applyBorder="1" applyAlignment="1">
      <alignment vertical="center" wrapText="1"/>
    </xf>
    <xf numFmtId="0" fontId="0" fillId="0" borderId="26" xfId="0" applyBorder="1" applyAlignment="1">
      <alignment wrapText="1"/>
    </xf>
    <xf numFmtId="0" fontId="3" fillId="0" borderId="27" xfId="0" applyFont="1" applyBorder="1" applyAlignment="1">
      <alignment vertical="center" wrapText="1"/>
    </xf>
    <xf numFmtId="0" fontId="3" fillId="0" borderId="32" xfId="0" applyFont="1" applyBorder="1" applyAlignment="1">
      <alignment vertical="center" wrapText="1"/>
    </xf>
    <xf numFmtId="4" fontId="3" fillId="0" borderId="33" xfId="0" applyNumberFormat="1" applyFont="1" applyBorder="1" applyAlignment="1">
      <alignment vertical="center"/>
    </xf>
    <xf numFmtId="0" fontId="3" fillId="0" borderId="33" xfId="0" applyFont="1" applyBorder="1" applyAlignment="1">
      <alignment vertical="center" wrapText="1"/>
    </xf>
    <xf numFmtId="0" fontId="0" fillId="0" borderId="34" xfId="0" applyBorder="1" applyAlignment="1">
      <alignment wrapText="1"/>
    </xf>
    <xf numFmtId="0" fontId="6" fillId="0" borderId="32" xfId="0" applyFont="1" applyBorder="1" applyAlignment="1">
      <alignment vertical="center" readingOrder="1"/>
    </xf>
    <xf numFmtId="0" fontId="0" fillId="0" borderId="33" xfId="0" applyBorder="1"/>
    <xf numFmtId="0" fontId="33" fillId="0" borderId="9" xfId="0" applyFont="1" applyBorder="1" applyAlignment="1">
      <alignment horizontal="center" vertical="center"/>
    </xf>
    <xf numFmtId="0" fontId="33" fillId="0" borderId="0" xfId="0" applyFont="1" applyAlignment="1">
      <alignment horizontal="center" vertical="center"/>
    </xf>
    <xf numFmtId="0" fontId="32" fillId="0" borderId="28" xfId="0" applyFont="1" applyBorder="1" applyAlignment="1" applyProtection="1">
      <alignment horizontal="left" vertical="center" readingOrder="1"/>
      <protection locked="0"/>
    </xf>
    <xf numFmtId="0" fontId="32" fillId="0" borderId="27" xfId="0" applyFont="1" applyBorder="1" applyAlignment="1" applyProtection="1">
      <alignment horizontal="left" vertical="center" readingOrder="1"/>
      <protection locked="0"/>
    </xf>
    <xf numFmtId="0" fontId="0" fillId="0" borderId="0" xfId="0" applyAlignment="1">
      <alignment horizontal="justify" vertical="center"/>
    </xf>
    <xf numFmtId="0" fontId="0" fillId="0" borderId="0" xfId="0" applyAlignment="1">
      <alignment wrapText="1"/>
    </xf>
    <xf numFmtId="0" fontId="5" fillId="6" borderId="18" xfId="0" applyFont="1" applyFill="1" applyBorder="1" applyAlignment="1">
      <alignment vertical="center" readingOrder="1"/>
    </xf>
    <xf numFmtId="0" fontId="5" fillId="6" borderId="19" xfId="0" applyFont="1" applyFill="1" applyBorder="1" applyAlignment="1">
      <alignment vertical="center" readingOrder="1"/>
    </xf>
    <xf numFmtId="0" fontId="0" fillId="0" borderId="10" xfId="0" applyBorder="1" applyAlignment="1">
      <alignment horizontal="justify" vertical="center"/>
    </xf>
    <xf numFmtId="0" fontId="0" fillId="0" borderId="1" xfId="0" applyBorder="1" applyAlignment="1">
      <alignment horizontal="justify" vertical="center"/>
    </xf>
    <xf numFmtId="0" fontId="5" fillId="6" borderId="18" xfId="0" applyFont="1" applyFill="1" applyBorder="1" applyAlignment="1">
      <alignment horizontal="left" vertical="center" wrapText="1" readingOrder="1"/>
    </xf>
    <xf numFmtId="0" fontId="5" fillId="6" borderId="19" xfId="0" applyFont="1" applyFill="1" applyBorder="1" applyAlignment="1">
      <alignment horizontal="left" vertical="center" wrapText="1" readingOrder="1"/>
    </xf>
    <xf numFmtId="0" fontId="0" fillId="0" borderId="9" xfId="0" applyBorder="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31" fillId="0" borderId="19" xfId="0" applyFont="1" applyBorder="1" applyAlignment="1">
      <alignment vertical="center" wrapText="1" readingOrder="1"/>
    </xf>
    <xf numFmtId="0" fontId="31" fillId="0" borderId="20" xfId="0" applyFont="1" applyBorder="1" applyAlignment="1">
      <alignment vertical="center" wrapText="1" readingOrder="1"/>
    </xf>
    <xf numFmtId="0" fontId="32" fillId="0" borderId="12" xfId="0" applyFont="1" applyBorder="1" applyAlignment="1">
      <alignment vertical="center" wrapText="1" readingOrder="1"/>
    </xf>
    <xf numFmtId="0" fontId="32" fillId="0" borderId="22" xfId="0" applyFont="1" applyBorder="1" applyAlignment="1">
      <alignment vertical="center" wrapText="1" readingOrder="1"/>
    </xf>
    <xf numFmtId="0" fontId="32" fillId="0" borderId="42" xfId="0" applyFont="1" applyBorder="1" applyAlignment="1">
      <alignment vertical="center" wrapText="1" readingOrder="1"/>
    </xf>
    <xf numFmtId="0" fontId="32" fillId="0" borderId="43" xfId="0" applyFont="1" applyBorder="1" applyAlignment="1">
      <alignment vertical="center" wrapText="1" readingOrder="1"/>
    </xf>
    <xf numFmtId="0" fontId="16" fillId="0" borderId="0" xfId="0" applyFont="1" applyAlignment="1">
      <alignment horizontal="left" vertical="center" wrapText="1"/>
    </xf>
    <xf numFmtId="0" fontId="17" fillId="0" borderId="0" xfId="0" applyFont="1" applyAlignment="1">
      <alignment horizontal="left" vertical="center" wrapText="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9" xfId="0" applyBorder="1"/>
    <xf numFmtId="0" fontId="0" fillId="0" borderId="0" xfId="0"/>
    <xf numFmtId="0" fontId="0" fillId="0" borderId="6" xfId="0" applyBorder="1"/>
    <xf numFmtId="0" fontId="0" fillId="0" borderId="9" xfId="0" applyBorder="1" applyAlignment="1">
      <alignment horizontal="justify" vertical="center"/>
    </xf>
    <xf numFmtId="0" fontId="33" fillId="0" borderId="36" xfId="0" applyFont="1" applyBorder="1" applyAlignment="1">
      <alignment horizontal="center" vertical="center"/>
    </xf>
    <xf numFmtId="0" fontId="0" fillId="0" borderId="6" xfId="0" applyBorder="1" applyAlignment="1">
      <alignment wrapText="1"/>
    </xf>
    <xf numFmtId="0" fontId="18" fillId="0" borderId="10" xfId="0" applyFont="1" applyBorder="1" applyAlignment="1">
      <alignment horizontal="left"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6" fillId="0" borderId="4" xfId="0" applyFont="1" applyBorder="1" applyAlignment="1">
      <alignment horizontal="left" vertical="center" wrapText="1" readingOrder="1"/>
    </xf>
    <xf numFmtId="0" fontId="16" fillId="0" borderId="3" xfId="0" applyFont="1" applyBorder="1" applyAlignment="1">
      <alignment horizontal="left" vertical="center" wrapText="1" readingOrder="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5" fillId="6" borderId="7" xfId="0" applyFont="1" applyFill="1" applyBorder="1" applyAlignment="1">
      <alignment vertical="center" wrapText="1" readingOrder="1"/>
    </xf>
    <xf numFmtId="0" fontId="5" fillId="6" borderId="2" xfId="0" applyFont="1" applyFill="1" applyBorder="1" applyAlignment="1">
      <alignment vertical="center" wrapText="1" readingOrder="1"/>
    </xf>
  </cellXfs>
  <cellStyles count="4">
    <cellStyle name="Hyperlink" xfId="1" builtinId="8"/>
    <cellStyle name="Normal" xfId="0" builtinId="0"/>
    <cellStyle name="Normal 2" xfId="2" xr:uid="{00000000-0005-0000-0000-000002000000}"/>
    <cellStyle name="Normal 2 2" xfId="3" xr:uid="{5F1A08A5-0716-4EB6-BB94-8027312E81C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color rgb="FF99FF99"/>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Normal="100" workbookViewId="0">
      <selection activeCell="A19" sqref="A19"/>
    </sheetView>
  </sheetViews>
  <sheetFormatPr defaultColWidth="8.7109375" defaultRowHeight="14.25" x14ac:dyDescent="0.2"/>
  <cols>
    <col min="1" max="1" width="219.28515625" style="16" customWidth="1"/>
    <col min="2" max="16384" width="8.7109375" style="16"/>
  </cols>
  <sheetData>
    <row r="1" spans="1:1" ht="15" x14ac:dyDescent="0.2">
      <c r="A1" s="23" t="s">
        <v>0</v>
      </c>
    </row>
    <row r="2" spans="1:1" x14ac:dyDescent="0.2">
      <c r="A2" s="16" t="s">
        <v>1</v>
      </c>
    </row>
    <row r="3" spans="1:1" ht="15" x14ac:dyDescent="0.2">
      <c r="A3" s="17" t="s">
        <v>2</v>
      </c>
    </row>
    <row r="4" spans="1:1" x14ac:dyDescent="0.2">
      <c r="A4" s="32" t="s">
        <v>3</v>
      </c>
    </row>
    <row r="5" spans="1:1" x14ac:dyDescent="0.2">
      <c r="A5" s="32" t="s">
        <v>4</v>
      </c>
    </row>
    <row r="6" spans="1:1" x14ac:dyDescent="0.2">
      <c r="A6" s="32" t="s">
        <v>5</v>
      </c>
    </row>
    <row r="7" spans="1:1" x14ac:dyDescent="0.2">
      <c r="A7" s="32" t="s">
        <v>6</v>
      </c>
    </row>
    <row r="8" spans="1:1" ht="15" x14ac:dyDescent="0.2">
      <c r="A8" s="17" t="s">
        <v>7</v>
      </c>
    </row>
    <row r="9" spans="1:1" x14ac:dyDescent="0.2">
      <c r="A9" s="21" t="s">
        <v>8</v>
      </c>
    </row>
    <row r="10" spans="1:1" x14ac:dyDescent="0.2">
      <c r="A10" s="32" t="s">
        <v>9</v>
      </c>
    </row>
    <row r="11" spans="1:1" x14ac:dyDescent="0.2">
      <c r="A11" s="32" t="s">
        <v>10</v>
      </c>
    </row>
    <row r="12" spans="1:1" x14ac:dyDescent="0.2">
      <c r="A12" s="18" t="s">
        <v>11</v>
      </c>
    </row>
    <row r="13" spans="1:1" x14ac:dyDescent="0.2">
      <c r="A13" s="32" t="s">
        <v>12</v>
      </c>
    </row>
    <row r="14" spans="1:1" ht="15" x14ac:dyDescent="0.2">
      <c r="A14" s="17" t="s">
        <v>13</v>
      </c>
    </row>
    <row r="15" spans="1:1" x14ac:dyDescent="0.2">
      <c r="A15" s="18" t="s">
        <v>14</v>
      </c>
    </row>
    <row r="16" spans="1:1" x14ac:dyDescent="0.2">
      <c r="A16" s="19" t="s">
        <v>15</v>
      </c>
    </row>
    <row r="17" spans="1:1" x14ac:dyDescent="0.2">
      <c r="A17" s="15" t="s">
        <v>16</v>
      </c>
    </row>
    <row r="18" spans="1:1" ht="15" x14ac:dyDescent="0.2">
      <c r="A18" s="34" t="s">
        <v>17</v>
      </c>
    </row>
    <row r="19" spans="1:1" x14ac:dyDescent="0.2">
      <c r="A19" s="15" t="s">
        <v>18</v>
      </c>
    </row>
    <row r="20" spans="1:1" ht="15" x14ac:dyDescent="0.2">
      <c r="A20" s="17" t="s">
        <v>19</v>
      </c>
    </row>
    <row r="21" spans="1:1" ht="15" x14ac:dyDescent="0.2">
      <c r="A21" s="17" t="s">
        <v>20</v>
      </c>
    </row>
    <row r="22" spans="1:1" ht="29.25" x14ac:dyDescent="0.2">
      <c r="A22" s="18" t="s">
        <v>21</v>
      </c>
    </row>
    <row r="23" spans="1:1" x14ac:dyDescent="0.2">
      <c r="A23" s="18" t="s">
        <v>22</v>
      </c>
    </row>
    <row r="24" spans="1:1" ht="28.5" x14ac:dyDescent="0.2">
      <c r="A24" s="18" t="s">
        <v>23</v>
      </c>
    </row>
    <row r="25" spans="1:1" ht="28.5" x14ac:dyDescent="0.2">
      <c r="A25" s="18" t="s">
        <v>24</v>
      </c>
    </row>
    <row r="26" spans="1:1" x14ac:dyDescent="0.2">
      <c r="A26" s="18" t="s">
        <v>25</v>
      </c>
    </row>
    <row r="27" spans="1:1" ht="28.5" customHeight="1" x14ac:dyDescent="0.2">
      <c r="A27" s="18" t="s">
        <v>26</v>
      </c>
    </row>
    <row r="28" spans="1:1" ht="28.5" x14ac:dyDescent="0.2">
      <c r="A28" s="21" t="s">
        <v>27</v>
      </c>
    </row>
    <row r="29" spans="1:1" ht="15" x14ac:dyDescent="0.2">
      <c r="A29" s="17" t="s">
        <v>28</v>
      </c>
    </row>
    <row r="30" spans="1:1" ht="14.25" customHeight="1" x14ac:dyDescent="0.2">
      <c r="A30" s="19" t="s">
        <v>29</v>
      </c>
    </row>
    <row r="31" spans="1:1" ht="14.25" customHeight="1" x14ac:dyDescent="0.2">
      <c r="A31" s="19" t="s">
        <v>30</v>
      </c>
    </row>
    <row r="32" spans="1:1" x14ac:dyDescent="0.2">
      <c r="A32" s="15" t="s">
        <v>31</v>
      </c>
    </row>
    <row r="33" spans="1:1" x14ac:dyDescent="0.2">
      <c r="A33" s="15" t="s">
        <v>32</v>
      </c>
    </row>
    <row r="34" spans="1:1" ht="28.5" x14ac:dyDescent="0.2">
      <c r="A34" s="27" t="s">
        <v>33</v>
      </c>
    </row>
    <row r="35" spans="1:1" x14ac:dyDescent="0.2">
      <c r="A35" s="20" t="s">
        <v>34</v>
      </c>
    </row>
    <row r="36" spans="1:1" ht="28.5" customHeight="1" x14ac:dyDescent="0.2">
      <c r="A36" s="18" t="s">
        <v>35</v>
      </c>
    </row>
    <row r="37" spans="1:1" x14ac:dyDescent="0.2">
      <c r="A37" s="27" t="s">
        <v>36</v>
      </c>
    </row>
    <row r="38" spans="1:1" x14ac:dyDescent="0.2">
      <c r="A38" s="15" t="s">
        <v>37</v>
      </c>
    </row>
    <row r="39" spans="1:1" x14ac:dyDescent="0.2">
      <c r="A39" s="15" t="s">
        <v>38</v>
      </c>
    </row>
    <row r="40" spans="1:1" x14ac:dyDescent="0.2">
      <c r="A40" s="15"/>
    </row>
    <row r="41" spans="1:1" x14ac:dyDescent="0.2">
      <c r="A41" s="15"/>
    </row>
    <row r="42" spans="1:1" x14ac:dyDescent="0.2">
      <c r="A42" s="33" t="s">
        <v>39</v>
      </c>
    </row>
    <row r="43" spans="1:1" x14ac:dyDescent="0.2">
      <c r="A43" s="47" t="s">
        <v>40</v>
      </c>
    </row>
    <row r="48" spans="1:1" x14ac:dyDescent="0.2">
      <c r="A48" s="22"/>
    </row>
  </sheetData>
  <hyperlinks>
    <hyperlink ref="A16" r:id="rId1" display="http://www.data.govt.nz/" xr:uid="{00000000-0004-0000-0000-000000000000}"/>
    <hyperlink ref="A30" r:id="rId2" display="http://www.ssc.govt.nz/ce-expenses-disclosure" xr:uid="{00000000-0004-0000-0000-000001000000}"/>
    <hyperlink ref="A42" r:id="rId3" display="mailto:ceexpenses@ssc.govt.nz" xr:uid="{00000000-0004-0000-0000-000002000000}"/>
    <hyperlink ref="A43" r:id="rId4" display="mailto:info@data.govt.nz" xr:uid="{00000000-0004-0000-0000-000003000000}"/>
  </hyperlinks>
  <pageMargins left="0.7" right="0.7" top="0.75" bottom="0.75" header="0.3" footer="0.3"/>
  <pageSetup paperSize="8" orientation="landscape" r:id="rId5"/>
  <headerFooter>
    <oddHeader>&amp;C&amp;"Calibri"&amp;9&amp;K000000[IN-CONFIDENCE]&amp;1#</oddHeader>
    <oddFooter>&amp;C&amp;1#&amp;"Calibri"&amp;9&amp;K000000[IN-CONFIDENCE]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27"/>
  <sheetViews>
    <sheetView tabSelected="1" zoomScale="90" zoomScaleNormal="90" workbookViewId="0">
      <pane ySplit="1" topLeftCell="A114" activePane="bottomLeft" state="frozen"/>
      <selection pane="bottomLeft" activeCell="D27" sqref="D27"/>
    </sheetView>
  </sheetViews>
  <sheetFormatPr defaultColWidth="9.140625" defaultRowHeight="12.75" x14ac:dyDescent="0.2"/>
  <cols>
    <col min="1" max="1" width="22.42578125" style="4" customWidth="1"/>
    <col min="2" max="2" width="21.28515625" style="58" customWidth="1"/>
    <col min="3" max="3" width="61.42578125" style="1" bestFit="1" customWidth="1"/>
    <col min="4" max="4" width="98.140625" style="1" customWidth="1"/>
    <col min="5" max="5" width="34.5703125" style="1" customWidth="1"/>
    <col min="6" max="7" width="5.28515625" style="1" customWidth="1"/>
    <col min="8" max="8" width="8.28515625" style="1" customWidth="1"/>
    <col min="9" max="9" width="12" style="1" customWidth="1"/>
    <col min="10" max="16384" width="9.140625" style="1"/>
  </cols>
  <sheetData>
    <row r="1" spans="1:53" ht="36" customHeight="1" thickBot="1" x14ac:dyDescent="0.25">
      <c r="A1" s="233" t="s">
        <v>41</v>
      </c>
      <c r="B1" s="234"/>
      <c r="C1" s="234"/>
      <c r="D1" s="234"/>
      <c r="E1" s="234"/>
    </row>
    <row r="2" spans="1:53" ht="27.75" customHeight="1" x14ac:dyDescent="0.2">
      <c r="A2" s="73" t="s">
        <v>42</v>
      </c>
      <c r="B2" s="74" t="s">
        <v>43</v>
      </c>
      <c r="C2" s="75"/>
      <c r="D2" s="82"/>
    </row>
    <row r="3" spans="1:53" ht="27.75" customHeight="1" x14ac:dyDescent="0.2">
      <c r="A3" s="76" t="s">
        <v>44</v>
      </c>
      <c r="B3" s="68" t="s">
        <v>134</v>
      </c>
      <c r="C3" s="77"/>
      <c r="D3" s="83"/>
    </row>
    <row r="4" spans="1:53" ht="27.75" customHeight="1" x14ac:dyDescent="0.2">
      <c r="A4" s="78" t="s">
        <v>45</v>
      </c>
      <c r="B4" s="69" t="s">
        <v>133</v>
      </c>
      <c r="C4" s="79"/>
      <c r="D4" s="83"/>
    </row>
    <row r="5" spans="1:53" ht="39.75" customHeight="1" x14ac:dyDescent="0.2">
      <c r="A5" s="103" t="s">
        <v>46</v>
      </c>
      <c r="B5" s="70"/>
      <c r="C5" s="80"/>
    </row>
    <row r="6" spans="1:53" ht="27.75" customHeight="1" thickBot="1" x14ac:dyDescent="0.25">
      <c r="A6" s="81" t="s">
        <v>47</v>
      </c>
      <c r="B6" s="235" t="s">
        <v>48</v>
      </c>
      <c r="C6" s="236"/>
    </row>
    <row r="7" spans="1:53" ht="15" customHeight="1" x14ac:dyDescent="0.2">
      <c r="A7" s="136"/>
      <c r="B7" s="137"/>
      <c r="C7" s="137"/>
    </row>
    <row r="8" spans="1:53" s="2" customFormat="1" ht="24" customHeight="1" x14ac:dyDescent="0.2">
      <c r="A8" s="71" t="s">
        <v>49</v>
      </c>
      <c r="B8" s="72"/>
      <c r="C8" s="72"/>
      <c r="D8" s="72"/>
      <c r="E8" s="1"/>
    </row>
    <row r="9" spans="1:53" s="2" customFormat="1" ht="19.5" customHeight="1" thickBot="1" x14ac:dyDescent="0.25">
      <c r="A9" s="138" t="s">
        <v>50</v>
      </c>
      <c r="B9" s="84"/>
      <c r="C9" s="84"/>
      <c r="D9" s="84"/>
      <c r="E9" s="1"/>
    </row>
    <row r="10" spans="1:53" s="3" customFormat="1" ht="27" customHeight="1" x14ac:dyDescent="0.2">
      <c r="A10" s="87" t="s">
        <v>51</v>
      </c>
      <c r="B10" s="88"/>
      <c r="C10" s="88"/>
      <c r="D10" s="88"/>
      <c r="E10" s="89" t="s">
        <v>52</v>
      </c>
    </row>
    <row r="11" spans="1:53" s="109" customFormat="1" ht="41.25" customHeight="1" x14ac:dyDescent="0.2">
      <c r="A11" s="105" t="s">
        <v>53</v>
      </c>
      <c r="B11" s="108" t="s">
        <v>169</v>
      </c>
      <c r="C11" s="106" t="s">
        <v>54</v>
      </c>
      <c r="D11" s="106" t="s">
        <v>55</v>
      </c>
      <c r="E11" s="107"/>
    </row>
    <row r="12" spans="1:53" s="164" customFormat="1" ht="15" customHeight="1" x14ac:dyDescent="0.2">
      <c r="A12" s="173"/>
      <c r="B12" s="174"/>
      <c r="C12" s="175"/>
      <c r="D12" s="176"/>
      <c r="E12" s="177"/>
      <c r="F12" s="61"/>
      <c r="G12" s="61"/>
      <c r="H12" s="161"/>
      <c r="I12" s="1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row>
    <row r="13" spans="1:53" s="164" customFormat="1" ht="15" customHeight="1" x14ac:dyDescent="0.2">
      <c r="A13" s="173"/>
      <c r="B13" s="174"/>
      <c r="C13" s="175"/>
      <c r="D13" s="176"/>
      <c r="E13" s="177"/>
      <c r="F13" s="61"/>
      <c r="G13" s="61"/>
      <c r="H13" s="161"/>
      <c r="I13" s="1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row>
    <row r="14" spans="1:53" s="57" customFormat="1" ht="15" customHeight="1" x14ac:dyDescent="0.2">
      <c r="A14" s="173"/>
      <c r="B14" s="174"/>
      <c r="C14" s="175"/>
      <c r="D14" s="176"/>
      <c r="E14" s="177"/>
      <c r="F14" s="61"/>
      <c r="G14" s="61"/>
      <c r="H14" s="161"/>
      <c r="I14" s="161"/>
    </row>
    <row r="15" spans="1:53" s="160" customFormat="1" ht="15" customHeight="1" x14ac:dyDescent="0.15">
      <c r="A15" s="178"/>
      <c r="B15" s="179"/>
      <c r="C15" s="106"/>
      <c r="D15" s="180"/>
      <c r="E15" s="181"/>
      <c r="F15" s="109"/>
      <c r="G15" s="109"/>
      <c r="H15" s="161"/>
      <c r="I15" s="161"/>
    </row>
    <row r="16" spans="1:53" s="160" customFormat="1" ht="15" customHeight="1" x14ac:dyDescent="0.15">
      <c r="A16" s="178"/>
      <c r="B16" s="179"/>
      <c r="C16" s="106"/>
      <c r="D16" s="180"/>
      <c r="E16" s="181"/>
      <c r="F16" s="109"/>
      <c r="G16" s="109"/>
      <c r="H16" s="161"/>
      <c r="I16" s="161"/>
    </row>
    <row r="17" spans="1:38" s="160" customFormat="1" ht="15" customHeight="1" x14ac:dyDescent="0.15">
      <c r="A17" s="178"/>
      <c r="B17" s="179"/>
      <c r="C17" s="106"/>
      <c r="D17" s="180"/>
      <c r="E17" s="181"/>
      <c r="F17" s="109"/>
      <c r="G17" s="109"/>
      <c r="H17" s="161"/>
      <c r="I17" s="161"/>
    </row>
    <row r="18" spans="1:38" s="160" customFormat="1" ht="15" customHeight="1" x14ac:dyDescent="0.2">
      <c r="A18" s="178"/>
      <c r="B18" s="179"/>
      <c r="C18" s="106"/>
      <c r="D18" s="176"/>
      <c r="E18" s="181"/>
      <c r="F18" s="109"/>
      <c r="G18" s="109"/>
      <c r="H18" s="161"/>
      <c r="I18" s="161"/>
    </row>
    <row r="19" spans="1:38" s="2" customFormat="1" ht="15" customHeight="1" x14ac:dyDescent="0.2">
      <c r="A19" s="182"/>
      <c r="B19" s="183"/>
      <c r="C19" s="184"/>
      <c r="D19" s="176"/>
      <c r="E19" s="185"/>
      <c r="H19" s="172"/>
      <c r="I19" s="161"/>
    </row>
    <row r="20" spans="1:38" s="2" customFormat="1" ht="15" customHeight="1" x14ac:dyDescent="0.2">
      <c r="A20" s="182"/>
      <c r="B20" s="183"/>
      <c r="C20" s="184"/>
      <c r="D20" s="176"/>
      <c r="E20" s="185"/>
      <c r="H20" s="172"/>
      <c r="I20" s="161"/>
    </row>
    <row r="21" spans="1:38" s="2" customFormat="1" ht="15" customHeight="1" x14ac:dyDescent="0.2">
      <c r="A21" s="182"/>
      <c r="B21" s="183"/>
      <c r="C21" s="184"/>
      <c r="D21" s="176"/>
      <c r="E21" s="185"/>
      <c r="H21" s="172"/>
      <c r="I21" s="161"/>
    </row>
    <row r="22" spans="1:38" s="2" customFormat="1" ht="15" customHeight="1" x14ac:dyDescent="0.2">
      <c r="A22" s="182"/>
      <c r="B22" s="183"/>
      <c r="C22" s="184"/>
      <c r="D22" s="176"/>
      <c r="E22" s="185"/>
      <c r="H22" s="172"/>
      <c r="I22" s="161"/>
    </row>
    <row r="23" spans="1:38" s="56" customFormat="1" ht="20.25" customHeight="1" x14ac:dyDescent="0.2">
      <c r="A23" s="98"/>
      <c r="B23" s="66"/>
      <c r="C23" s="67"/>
      <c r="D23" s="67"/>
      <c r="E23" s="99"/>
    </row>
    <row r="24" spans="1:38" s="56" customFormat="1" ht="20.25" customHeight="1" x14ac:dyDescent="0.2">
      <c r="A24" s="98"/>
      <c r="B24" s="66"/>
      <c r="C24" s="67"/>
      <c r="D24" s="67"/>
      <c r="E24" s="99"/>
    </row>
    <row r="25" spans="1:38" ht="19.5" customHeight="1" thickBot="1" x14ac:dyDescent="0.25">
      <c r="A25" s="222" t="s">
        <v>56</v>
      </c>
      <c r="B25" s="223">
        <f>SUM(B12:B24)</f>
        <v>0</v>
      </c>
      <c r="C25" s="224"/>
      <c r="D25" s="225"/>
      <c r="E25" s="226"/>
    </row>
    <row r="26" spans="1:38" s="3" customFormat="1" ht="25.5" customHeight="1" x14ac:dyDescent="0.2">
      <c r="A26" s="272" t="s">
        <v>170</v>
      </c>
      <c r="B26" s="273"/>
      <c r="C26" s="273"/>
      <c r="D26" s="92"/>
      <c r="E26" s="93"/>
      <c r="I26" s="1"/>
    </row>
    <row r="27" spans="1:38" s="94" customFormat="1" ht="27" customHeight="1" x14ac:dyDescent="0.2">
      <c r="A27" s="105" t="s">
        <v>53</v>
      </c>
      <c r="B27" s="104" t="s">
        <v>168</v>
      </c>
      <c r="C27" s="106" t="s">
        <v>57</v>
      </c>
      <c r="D27" s="106" t="s">
        <v>58</v>
      </c>
      <c r="E27" s="107" t="s">
        <v>59</v>
      </c>
      <c r="H27" s="195" t="s">
        <v>60</v>
      </c>
      <c r="I27" s="195" t="s">
        <v>61</v>
      </c>
    </row>
    <row r="28" spans="1:38" s="165" customFormat="1" ht="15" customHeight="1" x14ac:dyDescent="0.25">
      <c r="A28" s="173">
        <v>44986</v>
      </c>
      <c r="B28" s="201">
        <v>3</v>
      </c>
      <c r="C28" s="175" t="s">
        <v>128</v>
      </c>
      <c r="D28" s="176" t="s">
        <v>63</v>
      </c>
      <c r="E28" s="177" t="s">
        <v>64</v>
      </c>
      <c r="F28" s="61"/>
      <c r="G28" s="61"/>
      <c r="H28" s="195">
        <v>12</v>
      </c>
      <c r="I28" s="195">
        <v>3860</v>
      </c>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row>
    <row r="29" spans="1:38" s="61" customFormat="1" ht="15" customHeight="1" x14ac:dyDescent="0.25">
      <c r="A29" s="173">
        <v>44986</v>
      </c>
      <c r="B29" s="201">
        <v>20</v>
      </c>
      <c r="C29" s="175" t="s">
        <v>128</v>
      </c>
      <c r="D29" s="176" t="s">
        <v>63</v>
      </c>
      <c r="E29" s="177" t="s">
        <v>64</v>
      </c>
      <c r="H29" s="196">
        <v>11</v>
      </c>
      <c r="I29" s="196">
        <v>3870</v>
      </c>
    </row>
    <row r="30" spans="1:38" s="61" customFormat="1" ht="15" customHeight="1" x14ac:dyDescent="0.2">
      <c r="A30" s="173">
        <v>44987</v>
      </c>
      <c r="B30" s="174">
        <v>3</v>
      </c>
      <c r="C30" s="175" t="s">
        <v>66</v>
      </c>
      <c r="D30" s="176" t="s">
        <v>63</v>
      </c>
      <c r="E30" s="177" t="s">
        <v>64</v>
      </c>
      <c r="H30" s="195">
        <v>9</v>
      </c>
      <c r="I30" s="202">
        <v>3870</v>
      </c>
    </row>
    <row r="31" spans="1:38" s="61" customFormat="1" ht="15" customHeight="1" x14ac:dyDescent="0.2">
      <c r="A31" s="173">
        <v>44987</v>
      </c>
      <c r="B31" s="174">
        <v>20</v>
      </c>
      <c r="C31" s="175" t="s">
        <v>66</v>
      </c>
      <c r="D31" s="176" t="s">
        <v>63</v>
      </c>
      <c r="E31" s="177" t="s">
        <v>64</v>
      </c>
      <c r="H31" s="196">
        <v>9</v>
      </c>
      <c r="I31" s="196">
        <v>3870</v>
      </c>
    </row>
    <row r="32" spans="1:38" s="61" customFormat="1" ht="14.25" customHeight="1" x14ac:dyDescent="0.25">
      <c r="A32" s="173">
        <v>44988</v>
      </c>
      <c r="B32" s="201">
        <v>26.74</v>
      </c>
      <c r="C32" s="175" t="s">
        <v>166</v>
      </c>
      <c r="D32" s="176" t="s">
        <v>163</v>
      </c>
      <c r="E32" s="177" t="s">
        <v>121</v>
      </c>
      <c r="H32" s="203">
        <v>11</v>
      </c>
      <c r="I32" s="204">
        <v>3130</v>
      </c>
    </row>
    <row r="33" spans="1:9" s="61" customFormat="1" ht="15" customHeight="1" x14ac:dyDescent="0.2">
      <c r="A33" s="173">
        <v>45000</v>
      </c>
      <c r="B33" s="174">
        <v>106.26</v>
      </c>
      <c r="C33" s="175" t="s">
        <v>115</v>
      </c>
      <c r="D33" s="176" t="s">
        <v>136</v>
      </c>
      <c r="E33" s="177" t="s">
        <v>113</v>
      </c>
      <c r="H33" s="196">
        <v>11</v>
      </c>
      <c r="I33" s="196">
        <v>3850</v>
      </c>
    </row>
    <row r="34" spans="1:9" s="61" customFormat="1" ht="15" customHeight="1" x14ac:dyDescent="0.2">
      <c r="A34" s="173">
        <v>45005</v>
      </c>
      <c r="B34" s="174">
        <v>108.27</v>
      </c>
      <c r="C34" s="175" t="s">
        <v>115</v>
      </c>
      <c r="D34" s="176" t="s">
        <v>126</v>
      </c>
      <c r="E34" s="177" t="s">
        <v>113</v>
      </c>
      <c r="H34" s="196">
        <v>11</v>
      </c>
      <c r="I34" s="196">
        <v>3850</v>
      </c>
    </row>
    <row r="35" spans="1:9" s="61" customFormat="1" ht="15" customHeight="1" x14ac:dyDescent="0.2">
      <c r="A35" s="173">
        <v>44999</v>
      </c>
      <c r="B35" s="205">
        <v>138.24</v>
      </c>
      <c r="C35" s="175" t="s">
        <v>115</v>
      </c>
      <c r="D35" s="175" t="s">
        <v>126</v>
      </c>
      <c r="E35" s="177" t="s">
        <v>113</v>
      </c>
      <c r="H35" s="196">
        <v>11</v>
      </c>
      <c r="I35" s="196">
        <v>3850</v>
      </c>
    </row>
    <row r="36" spans="1:9" s="64" customFormat="1" ht="15" customHeight="1" x14ac:dyDescent="0.2">
      <c r="A36" s="173">
        <v>44992</v>
      </c>
      <c r="B36" s="174">
        <v>370.69</v>
      </c>
      <c r="C36" s="175" t="s">
        <v>115</v>
      </c>
      <c r="D36" s="175" t="s">
        <v>125</v>
      </c>
      <c r="E36" s="177" t="s">
        <v>113</v>
      </c>
      <c r="H36" s="196">
        <v>11</v>
      </c>
      <c r="I36" s="196">
        <v>3850</v>
      </c>
    </row>
    <row r="37" spans="1:9" s="63" customFormat="1" ht="15" customHeight="1" x14ac:dyDescent="0.2">
      <c r="A37" s="173">
        <v>44999</v>
      </c>
      <c r="B37" s="174">
        <v>20</v>
      </c>
      <c r="C37" s="175" t="s">
        <v>115</v>
      </c>
      <c r="D37" s="176" t="s">
        <v>63</v>
      </c>
      <c r="E37" s="177" t="s">
        <v>113</v>
      </c>
      <c r="H37" s="196">
        <v>11</v>
      </c>
      <c r="I37" s="196">
        <v>3870</v>
      </c>
    </row>
    <row r="38" spans="1:9" s="63" customFormat="1" ht="15" customHeight="1" x14ac:dyDescent="0.2">
      <c r="A38" s="173">
        <v>45000</v>
      </c>
      <c r="B38" s="174">
        <v>20</v>
      </c>
      <c r="C38" s="175" t="s">
        <v>115</v>
      </c>
      <c r="D38" s="176" t="s">
        <v>63</v>
      </c>
      <c r="E38" s="177" t="s">
        <v>113</v>
      </c>
      <c r="H38" s="196">
        <v>11</v>
      </c>
      <c r="I38" s="196">
        <v>3870</v>
      </c>
    </row>
    <row r="39" spans="1:9" s="61" customFormat="1" ht="14.25" customHeight="1" x14ac:dyDescent="0.25">
      <c r="A39" s="173">
        <v>45005</v>
      </c>
      <c r="B39" s="201">
        <v>20</v>
      </c>
      <c r="C39" s="175" t="s">
        <v>115</v>
      </c>
      <c r="D39" s="176" t="s">
        <v>63</v>
      </c>
      <c r="E39" s="177" t="s">
        <v>113</v>
      </c>
      <c r="H39" s="196">
        <v>11</v>
      </c>
      <c r="I39" s="196">
        <v>3870</v>
      </c>
    </row>
    <row r="40" spans="1:9" s="61" customFormat="1" ht="14.25" customHeight="1" x14ac:dyDescent="0.25">
      <c r="A40" s="173">
        <v>45047</v>
      </c>
      <c r="B40" s="201">
        <v>3</v>
      </c>
      <c r="C40" s="175" t="s">
        <v>115</v>
      </c>
      <c r="D40" s="176" t="s">
        <v>63</v>
      </c>
      <c r="E40" s="177" t="s">
        <v>113</v>
      </c>
      <c r="H40" s="197">
        <v>11</v>
      </c>
      <c r="I40" s="199">
        <v>3870</v>
      </c>
    </row>
    <row r="41" spans="1:9" s="61" customFormat="1" ht="14.25" customHeight="1" x14ac:dyDescent="0.25">
      <c r="A41" s="173">
        <v>45047</v>
      </c>
      <c r="B41" s="201">
        <v>20</v>
      </c>
      <c r="C41" s="175" t="s">
        <v>115</v>
      </c>
      <c r="D41" s="176" t="s">
        <v>63</v>
      </c>
      <c r="E41" s="177" t="s">
        <v>64</v>
      </c>
      <c r="H41" s="196">
        <v>11</v>
      </c>
      <c r="I41" s="196">
        <v>3870</v>
      </c>
    </row>
    <row r="42" spans="1:9" s="61" customFormat="1" ht="14.25" customHeight="1" x14ac:dyDescent="0.25">
      <c r="A42" s="173">
        <v>45061</v>
      </c>
      <c r="B42" s="201">
        <v>20</v>
      </c>
      <c r="C42" s="175" t="s">
        <v>115</v>
      </c>
      <c r="D42" s="176" t="s">
        <v>63</v>
      </c>
      <c r="E42" s="177" t="s">
        <v>64</v>
      </c>
      <c r="H42" s="196">
        <v>11</v>
      </c>
      <c r="I42" s="196">
        <v>3870</v>
      </c>
    </row>
    <row r="43" spans="1:9" s="61" customFormat="1" ht="14.1" customHeight="1" x14ac:dyDescent="0.25">
      <c r="A43" s="173">
        <v>45062</v>
      </c>
      <c r="B43" s="201">
        <v>20</v>
      </c>
      <c r="C43" s="175" t="s">
        <v>115</v>
      </c>
      <c r="D43" s="176" t="s">
        <v>63</v>
      </c>
      <c r="E43" s="177" t="s">
        <v>64</v>
      </c>
      <c r="H43" s="196">
        <v>11</v>
      </c>
      <c r="I43" s="196">
        <v>3870</v>
      </c>
    </row>
    <row r="44" spans="1:9" s="61" customFormat="1" ht="14.1" customHeight="1" x14ac:dyDescent="0.2">
      <c r="A44" s="173">
        <v>45000</v>
      </c>
      <c r="B44" s="174">
        <v>3</v>
      </c>
      <c r="C44" s="175" t="s">
        <v>66</v>
      </c>
      <c r="D44" s="176" t="s">
        <v>63</v>
      </c>
      <c r="E44" s="177" t="s">
        <v>64</v>
      </c>
      <c r="H44" s="197">
        <v>11</v>
      </c>
      <c r="I44" s="199">
        <v>3870</v>
      </c>
    </row>
    <row r="45" spans="1:9" s="61" customFormat="1" ht="14.1" customHeight="1" x14ac:dyDescent="0.2">
      <c r="A45" s="173">
        <v>45000</v>
      </c>
      <c r="B45" s="174">
        <v>20</v>
      </c>
      <c r="C45" s="175" t="s">
        <v>66</v>
      </c>
      <c r="D45" s="176" t="s">
        <v>63</v>
      </c>
      <c r="E45" s="177" t="s">
        <v>64</v>
      </c>
      <c r="H45" s="196">
        <v>11</v>
      </c>
      <c r="I45" s="196">
        <v>3870</v>
      </c>
    </row>
    <row r="46" spans="1:9" s="61" customFormat="1" ht="14.1" customHeight="1" x14ac:dyDescent="0.2">
      <c r="A46" s="173">
        <v>45001</v>
      </c>
      <c r="B46" s="174">
        <v>392</v>
      </c>
      <c r="C46" s="175" t="s">
        <v>115</v>
      </c>
      <c r="D46" s="175" t="s">
        <v>125</v>
      </c>
      <c r="E46" s="177" t="s">
        <v>113</v>
      </c>
      <c r="H46" s="196">
        <v>11</v>
      </c>
      <c r="I46" s="196">
        <v>3850</v>
      </c>
    </row>
    <row r="47" spans="1:9" s="61" customFormat="1" ht="14.25" customHeight="1" x14ac:dyDescent="0.25">
      <c r="A47" s="173">
        <v>45001</v>
      </c>
      <c r="B47" s="201">
        <v>3</v>
      </c>
      <c r="C47" s="175" t="s">
        <v>66</v>
      </c>
      <c r="D47" s="176" t="s">
        <v>63</v>
      </c>
      <c r="E47" s="177" t="s">
        <v>113</v>
      </c>
      <c r="H47" s="197">
        <v>11</v>
      </c>
      <c r="I47" s="199">
        <v>3870</v>
      </c>
    </row>
    <row r="48" spans="1:9" s="61" customFormat="1" ht="14.25" customHeight="1" x14ac:dyDescent="0.25">
      <c r="A48" s="173">
        <v>45001</v>
      </c>
      <c r="B48" s="201">
        <v>139.13</v>
      </c>
      <c r="C48" s="175" t="s">
        <v>165</v>
      </c>
      <c r="D48" s="176" t="s">
        <v>162</v>
      </c>
      <c r="E48" s="177" t="s">
        <v>113</v>
      </c>
      <c r="H48" s="206">
        <v>11</v>
      </c>
      <c r="I48" s="199">
        <v>3330</v>
      </c>
    </row>
    <row r="49" spans="1:43" s="61" customFormat="1" ht="14.25" customHeight="1" x14ac:dyDescent="0.25">
      <c r="A49" s="173">
        <v>45001</v>
      </c>
      <c r="B49" s="201">
        <v>16.93</v>
      </c>
      <c r="C49" s="175" t="s">
        <v>165</v>
      </c>
      <c r="D49" s="176" t="s">
        <v>164</v>
      </c>
      <c r="E49" s="177" t="s">
        <v>121</v>
      </c>
      <c r="H49" s="207">
        <v>11</v>
      </c>
      <c r="I49" s="208">
        <v>3130</v>
      </c>
    </row>
    <row r="50" spans="1:43" s="61" customFormat="1" ht="14.25" customHeight="1" x14ac:dyDescent="0.2">
      <c r="A50" s="173">
        <v>45007</v>
      </c>
      <c r="B50" s="174">
        <v>443.48</v>
      </c>
      <c r="C50" s="175" t="s">
        <v>115</v>
      </c>
      <c r="D50" s="176" t="s">
        <v>124</v>
      </c>
      <c r="E50" s="177" t="s">
        <v>113</v>
      </c>
      <c r="H50" s="196">
        <v>12</v>
      </c>
      <c r="I50" s="196">
        <v>3810</v>
      </c>
    </row>
    <row r="51" spans="1:43" s="61" customFormat="1" ht="15" customHeight="1" x14ac:dyDescent="0.25">
      <c r="A51" s="173">
        <v>45007</v>
      </c>
      <c r="B51" s="201">
        <v>3</v>
      </c>
      <c r="C51" s="175" t="s">
        <v>115</v>
      </c>
      <c r="D51" s="176" t="s">
        <v>63</v>
      </c>
      <c r="E51" s="177" t="s">
        <v>62</v>
      </c>
      <c r="H51" s="197">
        <v>11</v>
      </c>
      <c r="I51" s="199">
        <v>3870</v>
      </c>
    </row>
    <row r="52" spans="1:43" s="61" customFormat="1" ht="15" customHeight="1" x14ac:dyDescent="0.2">
      <c r="A52" s="173">
        <v>45007</v>
      </c>
      <c r="B52" s="175">
        <v>7</v>
      </c>
      <c r="C52" s="175" t="s">
        <v>115</v>
      </c>
      <c r="D52" s="176" t="s">
        <v>63</v>
      </c>
      <c r="E52" s="186" t="s">
        <v>62</v>
      </c>
      <c r="H52" s="196">
        <v>12</v>
      </c>
      <c r="I52" s="196">
        <v>3870</v>
      </c>
    </row>
    <row r="53" spans="1:43" s="165" customFormat="1" ht="15" customHeight="1" x14ac:dyDescent="0.2">
      <c r="A53" s="173">
        <v>45008</v>
      </c>
      <c r="B53" s="174">
        <v>90.52</v>
      </c>
      <c r="C53" s="175" t="s">
        <v>117</v>
      </c>
      <c r="D53" s="175" t="s">
        <v>118</v>
      </c>
      <c r="E53" s="177" t="s">
        <v>113</v>
      </c>
      <c r="F53" s="61"/>
      <c r="G53" s="61"/>
      <c r="H53" s="196">
        <v>11</v>
      </c>
      <c r="I53" s="196">
        <v>3330</v>
      </c>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row>
    <row r="54" spans="1:43" s="165" customFormat="1" ht="15" customHeight="1" x14ac:dyDescent="0.2">
      <c r="A54" s="173">
        <v>45008</v>
      </c>
      <c r="B54" s="174">
        <v>50</v>
      </c>
      <c r="C54" s="175" t="s">
        <v>115</v>
      </c>
      <c r="D54" s="176" t="s">
        <v>122</v>
      </c>
      <c r="E54" s="177" t="s">
        <v>113</v>
      </c>
      <c r="F54" s="61"/>
      <c r="G54" s="61"/>
      <c r="H54" s="196">
        <v>12</v>
      </c>
      <c r="I54" s="196">
        <v>3820</v>
      </c>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row>
    <row r="55" spans="1:43" s="61" customFormat="1" ht="15" customHeight="1" x14ac:dyDescent="0.2">
      <c r="A55" s="173">
        <v>45009</v>
      </c>
      <c r="B55" s="174">
        <v>69.569999999999993</v>
      </c>
      <c r="C55" s="175" t="s">
        <v>117</v>
      </c>
      <c r="D55" s="175" t="s">
        <v>118</v>
      </c>
      <c r="E55" s="177" t="s">
        <v>113</v>
      </c>
      <c r="H55" s="196">
        <v>11</v>
      </c>
      <c r="I55" s="196">
        <v>3330</v>
      </c>
    </row>
    <row r="56" spans="1:43" s="61" customFormat="1" ht="15" customHeight="1" x14ac:dyDescent="0.2">
      <c r="A56" s="173">
        <v>45015</v>
      </c>
      <c r="B56" s="174">
        <v>73.91</v>
      </c>
      <c r="C56" s="175" t="s">
        <v>139</v>
      </c>
      <c r="D56" s="175" t="s">
        <v>119</v>
      </c>
      <c r="E56" s="177" t="s">
        <v>113</v>
      </c>
      <c r="H56" s="196">
        <v>11</v>
      </c>
      <c r="I56" s="196">
        <v>3330</v>
      </c>
    </row>
    <row r="57" spans="1:43" s="61" customFormat="1" ht="15" customHeight="1" x14ac:dyDescent="0.2">
      <c r="A57" s="173">
        <v>45015</v>
      </c>
      <c r="B57" s="174">
        <v>60.87</v>
      </c>
      <c r="C57" s="175" t="s">
        <v>139</v>
      </c>
      <c r="D57" s="175" t="s">
        <v>119</v>
      </c>
      <c r="E57" s="177" t="s">
        <v>113</v>
      </c>
      <c r="H57" s="196">
        <v>11</v>
      </c>
      <c r="I57" s="196">
        <v>3330</v>
      </c>
    </row>
    <row r="58" spans="1:43" s="61" customFormat="1" ht="15" customHeight="1" x14ac:dyDescent="0.2">
      <c r="A58" s="173">
        <v>45015</v>
      </c>
      <c r="B58" s="174">
        <v>173.91</v>
      </c>
      <c r="C58" s="175" t="s">
        <v>115</v>
      </c>
      <c r="D58" s="176" t="s">
        <v>123</v>
      </c>
      <c r="E58" s="177" t="s">
        <v>113</v>
      </c>
      <c r="H58" s="196">
        <v>12</v>
      </c>
      <c r="I58" s="196">
        <v>3810</v>
      </c>
    </row>
    <row r="59" spans="1:43" s="61" customFormat="1" ht="15" customHeight="1" x14ac:dyDescent="0.2">
      <c r="A59" s="173">
        <v>45015</v>
      </c>
      <c r="B59" s="174">
        <v>572.19000000000005</v>
      </c>
      <c r="C59" s="175" t="s">
        <v>115</v>
      </c>
      <c r="D59" s="176" t="s">
        <v>126</v>
      </c>
      <c r="E59" s="177" t="s">
        <v>113</v>
      </c>
      <c r="H59" s="196">
        <v>11</v>
      </c>
      <c r="I59" s="196">
        <v>3850</v>
      </c>
    </row>
    <row r="60" spans="1:43" s="61" customFormat="1" ht="15" customHeight="1" x14ac:dyDescent="0.2">
      <c r="A60" s="173">
        <v>45015</v>
      </c>
      <c r="B60" s="174">
        <v>3</v>
      </c>
      <c r="C60" s="175" t="s">
        <v>115</v>
      </c>
      <c r="D60" s="176" t="s">
        <v>63</v>
      </c>
      <c r="E60" s="177" t="s">
        <v>113</v>
      </c>
      <c r="H60" s="197">
        <v>11</v>
      </c>
      <c r="I60" s="199">
        <v>3870</v>
      </c>
    </row>
    <row r="61" spans="1:43" s="61" customFormat="1" ht="15" customHeight="1" x14ac:dyDescent="0.25">
      <c r="A61" s="173">
        <v>45015</v>
      </c>
      <c r="B61" s="201">
        <v>3</v>
      </c>
      <c r="C61" s="175" t="s">
        <v>115</v>
      </c>
      <c r="D61" s="176" t="s">
        <v>63</v>
      </c>
      <c r="E61" s="177" t="s">
        <v>62</v>
      </c>
      <c r="H61" s="197">
        <v>11</v>
      </c>
      <c r="I61" s="199">
        <v>3870</v>
      </c>
    </row>
    <row r="62" spans="1:43" s="61" customFormat="1" ht="15" customHeight="1" x14ac:dyDescent="0.2">
      <c r="A62" s="173">
        <v>45015</v>
      </c>
      <c r="B62" s="175">
        <v>7</v>
      </c>
      <c r="C62" s="175" t="s">
        <v>115</v>
      </c>
      <c r="D62" s="176" t="s">
        <v>63</v>
      </c>
      <c r="E62" s="186" t="s">
        <v>62</v>
      </c>
      <c r="H62" s="196">
        <v>12</v>
      </c>
      <c r="I62" s="196">
        <v>3870</v>
      </c>
    </row>
    <row r="63" spans="1:43" s="61" customFormat="1" ht="15" customHeight="1" x14ac:dyDescent="0.2">
      <c r="A63" s="173">
        <v>45016</v>
      </c>
      <c r="B63" s="174">
        <v>69.569999999999993</v>
      </c>
      <c r="C63" s="175" t="s">
        <v>139</v>
      </c>
      <c r="D63" s="175" t="s">
        <v>119</v>
      </c>
      <c r="E63" s="177" t="s">
        <v>113</v>
      </c>
      <c r="H63" s="196">
        <v>11</v>
      </c>
      <c r="I63" s="196">
        <v>3330</v>
      </c>
    </row>
    <row r="64" spans="1:43" s="61" customFormat="1" ht="15" customHeight="1" x14ac:dyDescent="0.2">
      <c r="A64" s="187">
        <v>45030</v>
      </c>
      <c r="B64" s="188">
        <f>622.29/1.15</f>
        <v>541.12173913043478</v>
      </c>
      <c r="C64" s="189" t="s">
        <v>152</v>
      </c>
      <c r="D64" s="189" t="s">
        <v>153</v>
      </c>
      <c r="E64" s="177" t="s">
        <v>62</v>
      </c>
      <c r="H64" s="196"/>
      <c r="I64" s="196">
        <v>3850</v>
      </c>
    </row>
    <row r="65" spans="1:12" s="61" customFormat="1" ht="15" customHeight="1" x14ac:dyDescent="0.2">
      <c r="A65" s="173">
        <v>45030</v>
      </c>
      <c r="B65" s="205">
        <v>54.09</v>
      </c>
      <c r="C65" s="175" t="s">
        <v>140</v>
      </c>
      <c r="D65" s="175" t="s">
        <v>119</v>
      </c>
      <c r="E65" s="177" t="s">
        <v>62</v>
      </c>
      <c r="H65" s="196">
        <v>11</v>
      </c>
      <c r="I65" s="196">
        <v>3330</v>
      </c>
    </row>
    <row r="66" spans="1:12" s="61" customFormat="1" ht="15" customHeight="1" x14ac:dyDescent="0.2">
      <c r="A66" s="173">
        <v>45030</v>
      </c>
      <c r="B66" s="174">
        <v>16.93</v>
      </c>
      <c r="C66" s="175"/>
      <c r="D66" s="176" t="s">
        <v>135</v>
      </c>
      <c r="E66" s="177" t="s">
        <v>121</v>
      </c>
      <c r="H66" s="196">
        <v>11</v>
      </c>
      <c r="I66" s="196">
        <v>3820</v>
      </c>
    </row>
    <row r="67" spans="1:12" s="61" customFormat="1" ht="15" customHeight="1" x14ac:dyDescent="0.2">
      <c r="A67" s="173">
        <v>45036</v>
      </c>
      <c r="B67" s="174">
        <v>702.61</v>
      </c>
      <c r="C67" s="175" t="s">
        <v>66</v>
      </c>
      <c r="D67" s="175" t="s">
        <v>129</v>
      </c>
      <c r="E67" s="177" t="s">
        <v>116</v>
      </c>
      <c r="H67" s="196">
        <v>11</v>
      </c>
      <c r="I67" s="196">
        <v>3850</v>
      </c>
    </row>
    <row r="68" spans="1:12" s="61" customFormat="1" ht="15" customHeight="1" x14ac:dyDescent="0.2">
      <c r="A68" s="173">
        <v>45036</v>
      </c>
      <c r="B68" s="175">
        <v>3</v>
      </c>
      <c r="C68" s="175" t="s">
        <v>66</v>
      </c>
      <c r="D68" s="176" t="s">
        <v>63</v>
      </c>
      <c r="E68" s="186" t="s">
        <v>113</v>
      </c>
      <c r="H68" s="196">
        <v>12</v>
      </c>
      <c r="I68" s="196">
        <v>3860</v>
      </c>
    </row>
    <row r="69" spans="1:12" s="61" customFormat="1" ht="15" customHeight="1" x14ac:dyDescent="0.2">
      <c r="A69" s="173">
        <v>45036</v>
      </c>
      <c r="B69" s="175">
        <v>20</v>
      </c>
      <c r="C69" s="175" t="s">
        <v>66</v>
      </c>
      <c r="D69" s="176" t="s">
        <v>63</v>
      </c>
      <c r="E69" s="186" t="s">
        <v>113</v>
      </c>
      <c r="H69" s="199">
        <v>11</v>
      </c>
      <c r="I69" s="196">
        <v>3870</v>
      </c>
    </row>
    <row r="70" spans="1:12" s="61" customFormat="1" ht="15" customHeight="1" x14ac:dyDescent="0.2">
      <c r="A70" s="173">
        <v>45036</v>
      </c>
      <c r="B70" s="175">
        <v>3</v>
      </c>
      <c r="C70" s="175" t="s">
        <v>66</v>
      </c>
      <c r="D70" s="176" t="s">
        <v>63</v>
      </c>
      <c r="E70" s="186" t="s">
        <v>113</v>
      </c>
      <c r="H70" s="196">
        <v>9</v>
      </c>
      <c r="I70" s="196">
        <v>3870</v>
      </c>
    </row>
    <row r="71" spans="1:12" s="61" customFormat="1" ht="15" customHeight="1" x14ac:dyDescent="0.2">
      <c r="A71" s="173">
        <v>45036</v>
      </c>
      <c r="B71" s="175">
        <v>3</v>
      </c>
      <c r="C71" s="175" t="s">
        <v>66</v>
      </c>
      <c r="D71" s="176" t="s">
        <v>63</v>
      </c>
      <c r="E71" s="186" t="s">
        <v>113</v>
      </c>
      <c r="H71" s="196">
        <v>11</v>
      </c>
      <c r="I71" s="196">
        <v>3870</v>
      </c>
    </row>
    <row r="72" spans="1:12" s="61" customFormat="1" ht="15" customHeight="1" x14ac:dyDescent="0.2">
      <c r="A72" s="173">
        <v>45036</v>
      </c>
      <c r="B72" s="175">
        <v>3</v>
      </c>
      <c r="C72" s="175" t="s">
        <v>66</v>
      </c>
      <c r="D72" s="176" t="s">
        <v>63</v>
      </c>
      <c r="E72" s="186" t="s">
        <v>113</v>
      </c>
      <c r="H72" s="196">
        <v>11</v>
      </c>
      <c r="I72" s="196">
        <v>3870</v>
      </c>
    </row>
    <row r="73" spans="1:12" s="61" customFormat="1" ht="15" customHeight="1" x14ac:dyDescent="0.2">
      <c r="A73" s="173">
        <v>45037</v>
      </c>
      <c r="B73" s="174">
        <v>52</v>
      </c>
      <c r="C73" s="175"/>
      <c r="D73" s="176" t="s">
        <v>141</v>
      </c>
      <c r="E73" s="177" t="s">
        <v>116</v>
      </c>
      <c r="H73" s="196">
        <v>11</v>
      </c>
      <c r="I73" s="196">
        <v>3820</v>
      </c>
    </row>
    <row r="74" spans="1:12" s="61" customFormat="1" ht="15" customHeight="1" x14ac:dyDescent="0.2">
      <c r="A74" s="173">
        <v>45045</v>
      </c>
      <c r="B74" s="174">
        <v>352.65</v>
      </c>
      <c r="C74" s="175" t="s">
        <v>115</v>
      </c>
      <c r="D74" s="175" t="s">
        <v>127</v>
      </c>
      <c r="E74" s="177" t="s">
        <v>62</v>
      </c>
      <c r="H74" s="196">
        <v>11</v>
      </c>
      <c r="I74" s="196">
        <v>3850</v>
      </c>
    </row>
    <row r="75" spans="1:12" s="165" customFormat="1" ht="15" customHeight="1" x14ac:dyDescent="0.2">
      <c r="A75" s="173">
        <v>45045</v>
      </c>
      <c r="B75" s="209">
        <v>35.090000000000003</v>
      </c>
      <c r="C75" s="175" t="s">
        <v>115</v>
      </c>
      <c r="D75" s="175" t="s">
        <v>130</v>
      </c>
      <c r="E75" s="177" t="s">
        <v>62</v>
      </c>
      <c r="F75" s="61"/>
      <c r="G75" s="61"/>
      <c r="H75" s="199">
        <v>11</v>
      </c>
      <c r="I75" s="196">
        <v>3850</v>
      </c>
      <c r="J75" s="61"/>
      <c r="K75" s="61"/>
      <c r="L75" s="61"/>
    </row>
    <row r="76" spans="1:12" s="165" customFormat="1" ht="15" customHeight="1" x14ac:dyDescent="0.2">
      <c r="A76" s="173">
        <v>45045</v>
      </c>
      <c r="B76" s="174">
        <v>110.78</v>
      </c>
      <c r="C76" s="175" t="s">
        <v>115</v>
      </c>
      <c r="D76" s="175" t="s">
        <v>130</v>
      </c>
      <c r="E76" s="177" t="s">
        <v>62</v>
      </c>
      <c r="F76" s="61"/>
      <c r="G76" s="61"/>
      <c r="H76" s="199">
        <v>11</v>
      </c>
      <c r="I76" s="196">
        <v>3850</v>
      </c>
      <c r="J76" s="61"/>
      <c r="K76" s="61"/>
      <c r="L76" s="61"/>
    </row>
    <row r="77" spans="1:12" s="61" customFormat="1" ht="15" customHeight="1" x14ac:dyDescent="0.2">
      <c r="A77" s="173">
        <v>45045</v>
      </c>
      <c r="B77" s="175">
        <v>3</v>
      </c>
      <c r="C77" s="175" t="s">
        <v>115</v>
      </c>
      <c r="D77" s="176" t="s">
        <v>63</v>
      </c>
      <c r="E77" s="186" t="s">
        <v>62</v>
      </c>
      <c r="H77" s="199">
        <v>11</v>
      </c>
      <c r="I77" s="196">
        <v>3870</v>
      </c>
    </row>
    <row r="78" spans="1:12" s="61" customFormat="1" ht="15" customHeight="1" x14ac:dyDescent="0.2">
      <c r="A78" s="173">
        <v>45045</v>
      </c>
      <c r="B78" s="175">
        <v>20</v>
      </c>
      <c r="C78" s="175" t="s">
        <v>115</v>
      </c>
      <c r="D78" s="176" t="s">
        <v>63</v>
      </c>
      <c r="E78" s="186" t="s">
        <v>62</v>
      </c>
      <c r="H78" s="199">
        <v>11</v>
      </c>
      <c r="I78" s="196">
        <v>3870</v>
      </c>
    </row>
    <row r="79" spans="1:12" s="61" customFormat="1" ht="15" customHeight="1" x14ac:dyDescent="0.2">
      <c r="A79" s="173">
        <v>45045</v>
      </c>
      <c r="B79" s="175">
        <v>20</v>
      </c>
      <c r="C79" s="175" t="s">
        <v>115</v>
      </c>
      <c r="D79" s="176" t="s">
        <v>63</v>
      </c>
      <c r="E79" s="186" t="s">
        <v>114</v>
      </c>
      <c r="H79" s="199">
        <v>11</v>
      </c>
      <c r="I79" s="196">
        <v>3870</v>
      </c>
    </row>
    <row r="80" spans="1:12" s="61" customFormat="1" ht="15" customHeight="1" x14ac:dyDescent="0.2">
      <c r="A80" s="173">
        <v>45047</v>
      </c>
      <c r="B80" s="205">
        <v>44.7</v>
      </c>
      <c r="C80" s="175" t="s">
        <v>144</v>
      </c>
      <c r="D80" s="176" t="s">
        <v>120</v>
      </c>
      <c r="E80" s="177" t="s">
        <v>62</v>
      </c>
      <c r="H80" s="199">
        <v>12</v>
      </c>
      <c r="I80" s="196">
        <v>3330</v>
      </c>
    </row>
    <row r="81" spans="1:34" s="165" customFormat="1" ht="15" customHeight="1" x14ac:dyDescent="0.2">
      <c r="A81" s="173">
        <v>45058</v>
      </c>
      <c r="B81" s="174">
        <v>73.91</v>
      </c>
      <c r="C81" s="175" t="s">
        <v>145</v>
      </c>
      <c r="D81" s="176" t="s">
        <v>120</v>
      </c>
      <c r="E81" s="177" t="s">
        <v>113</v>
      </c>
      <c r="F81" s="61"/>
      <c r="G81" s="61"/>
      <c r="H81" s="199">
        <v>12</v>
      </c>
      <c r="I81" s="196">
        <v>3330</v>
      </c>
      <c r="J81" s="61"/>
      <c r="K81" s="61"/>
      <c r="L81" s="61"/>
    </row>
    <row r="82" spans="1:34" s="165" customFormat="1" ht="15" customHeight="1" x14ac:dyDescent="0.2">
      <c r="A82" s="173">
        <v>45058</v>
      </c>
      <c r="B82" s="174">
        <v>69.569999999999993</v>
      </c>
      <c r="C82" s="175" t="s">
        <v>145</v>
      </c>
      <c r="D82" s="176" t="s">
        <v>120</v>
      </c>
      <c r="E82" s="177" t="s">
        <v>113</v>
      </c>
      <c r="F82" s="61"/>
      <c r="G82" s="61"/>
      <c r="H82" s="199">
        <v>12</v>
      </c>
      <c r="I82" s="196">
        <v>3330</v>
      </c>
      <c r="J82" s="61"/>
      <c r="K82" s="61"/>
      <c r="L82" s="61"/>
    </row>
    <row r="83" spans="1:34" s="61" customFormat="1" ht="15" customHeight="1" x14ac:dyDescent="0.2">
      <c r="A83" s="173">
        <v>45058</v>
      </c>
      <c r="B83" s="174">
        <v>489.99</v>
      </c>
      <c r="C83" s="175" t="s">
        <v>128</v>
      </c>
      <c r="D83" s="175" t="s">
        <v>125</v>
      </c>
      <c r="E83" s="177" t="s">
        <v>113</v>
      </c>
      <c r="H83" s="199">
        <v>11</v>
      </c>
      <c r="I83" s="196">
        <v>3850</v>
      </c>
    </row>
    <row r="84" spans="1:34" s="61" customFormat="1" ht="15" customHeight="1" x14ac:dyDescent="0.2">
      <c r="A84" s="173">
        <v>45058</v>
      </c>
      <c r="B84" s="174">
        <v>73.47</v>
      </c>
      <c r="C84" s="175" t="s">
        <v>128</v>
      </c>
      <c r="D84" s="175" t="s">
        <v>148</v>
      </c>
      <c r="E84" s="177" t="s">
        <v>113</v>
      </c>
      <c r="H84" s="199">
        <v>12</v>
      </c>
      <c r="I84" s="196">
        <v>3850</v>
      </c>
    </row>
    <row r="85" spans="1:34" s="61" customFormat="1" ht="15" customHeight="1" x14ac:dyDescent="0.2">
      <c r="A85" s="173">
        <v>45058</v>
      </c>
      <c r="B85" s="175">
        <v>3</v>
      </c>
      <c r="C85" s="175" t="s">
        <v>128</v>
      </c>
      <c r="D85" s="176" t="s">
        <v>63</v>
      </c>
      <c r="E85" s="186" t="s">
        <v>113</v>
      </c>
      <c r="F85" s="8"/>
      <c r="G85" s="8"/>
      <c r="H85" s="199">
        <v>11</v>
      </c>
      <c r="I85" s="196">
        <v>3870</v>
      </c>
      <c r="J85" s="8"/>
      <c r="K85" s="8"/>
      <c r="L85" s="8"/>
      <c r="M85" s="8"/>
      <c r="N85" s="8"/>
      <c r="O85" s="8"/>
      <c r="P85" s="8"/>
      <c r="Q85" s="8"/>
      <c r="R85" s="8"/>
      <c r="S85" s="8"/>
      <c r="T85" s="8"/>
      <c r="U85" s="8"/>
      <c r="V85" s="8"/>
      <c r="W85" s="8"/>
      <c r="X85" s="8"/>
      <c r="Y85" s="8"/>
      <c r="Z85" s="8"/>
      <c r="AA85" s="8"/>
      <c r="AB85" s="8"/>
      <c r="AC85" s="8"/>
      <c r="AD85" s="8"/>
      <c r="AE85" s="8"/>
      <c r="AF85" s="8"/>
      <c r="AG85" s="8"/>
      <c r="AH85" s="8"/>
    </row>
    <row r="86" spans="1:34" s="61" customFormat="1" ht="15" customHeight="1" x14ac:dyDescent="0.2">
      <c r="A86" s="173">
        <v>45058</v>
      </c>
      <c r="B86" s="175">
        <v>22</v>
      </c>
      <c r="C86" s="175" t="s">
        <v>128</v>
      </c>
      <c r="D86" s="176" t="s">
        <v>63</v>
      </c>
      <c r="E86" s="186" t="s">
        <v>64</v>
      </c>
      <c r="F86" s="8"/>
      <c r="G86" s="8"/>
      <c r="H86" s="197">
        <v>12</v>
      </c>
      <c r="I86" s="199">
        <v>3870</v>
      </c>
      <c r="J86" s="8"/>
      <c r="K86" s="8"/>
      <c r="L86" s="8"/>
      <c r="M86" s="8"/>
      <c r="N86" s="8"/>
      <c r="O86" s="8"/>
      <c r="P86" s="8"/>
      <c r="Q86" s="8"/>
      <c r="R86" s="8"/>
      <c r="S86" s="8"/>
      <c r="T86" s="8"/>
      <c r="U86" s="8"/>
      <c r="V86" s="8"/>
      <c r="W86" s="8"/>
      <c r="X86" s="8"/>
      <c r="Y86" s="8"/>
      <c r="Z86" s="8"/>
      <c r="AA86" s="8"/>
      <c r="AB86" s="8"/>
      <c r="AC86" s="8"/>
      <c r="AD86" s="8"/>
      <c r="AE86" s="8"/>
      <c r="AF86" s="8"/>
      <c r="AG86" s="8"/>
      <c r="AH86" s="8"/>
    </row>
    <row r="87" spans="1:34" s="61" customFormat="1" ht="15" customHeight="1" x14ac:dyDescent="0.2">
      <c r="A87" s="173">
        <v>45067</v>
      </c>
      <c r="B87" s="205">
        <v>36.35</v>
      </c>
      <c r="C87" s="175" t="s">
        <v>146</v>
      </c>
      <c r="D87" s="176" t="s">
        <v>120</v>
      </c>
      <c r="E87" s="177" t="s">
        <v>113</v>
      </c>
      <c r="F87" s="8"/>
      <c r="G87" s="8"/>
      <c r="H87" s="197">
        <v>12</v>
      </c>
      <c r="I87" s="199">
        <v>3330</v>
      </c>
      <c r="J87" s="8"/>
      <c r="K87" s="8"/>
      <c r="L87" s="8"/>
      <c r="M87" s="8"/>
      <c r="N87" s="8"/>
      <c r="O87" s="8"/>
      <c r="P87" s="8"/>
      <c r="Q87" s="8"/>
      <c r="R87" s="8"/>
      <c r="S87" s="8"/>
      <c r="T87" s="8"/>
      <c r="U87" s="8"/>
      <c r="V87" s="8"/>
      <c r="W87" s="8"/>
      <c r="X87" s="8"/>
      <c r="Y87" s="8"/>
      <c r="Z87" s="8"/>
      <c r="AA87" s="8"/>
      <c r="AB87" s="8"/>
      <c r="AC87" s="8"/>
      <c r="AD87" s="8"/>
      <c r="AE87" s="8"/>
      <c r="AF87" s="8"/>
      <c r="AG87" s="8"/>
      <c r="AH87" s="8"/>
    </row>
    <row r="88" spans="1:34" s="61" customFormat="1" ht="15" customHeight="1" x14ac:dyDescent="0.2">
      <c r="A88" s="173">
        <v>45067</v>
      </c>
      <c r="B88" s="174">
        <v>345.98</v>
      </c>
      <c r="C88" s="175" t="s">
        <v>128</v>
      </c>
      <c r="D88" s="175" t="s">
        <v>126</v>
      </c>
      <c r="E88" s="177" t="s">
        <v>113</v>
      </c>
      <c r="F88" s="8"/>
      <c r="G88" s="8"/>
      <c r="H88" s="197">
        <v>12</v>
      </c>
      <c r="I88" s="199">
        <v>3850</v>
      </c>
      <c r="J88" s="8"/>
      <c r="K88" s="8"/>
      <c r="L88" s="8"/>
      <c r="M88" s="8"/>
      <c r="N88" s="8"/>
      <c r="O88" s="8"/>
      <c r="P88" s="8"/>
      <c r="Q88" s="8"/>
      <c r="R88" s="8"/>
      <c r="S88" s="8"/>
      <c r="T88" s="8"/>
      <c r="U88" s="8"/>
      <c r="V88" s="8"/>
      <c r="W88" s="8"/>
      <c r="X88" s="8"/>
      <c r="Y88" s="8"/>
      <c r="Z88" s="8"/>
      <c r="AA88" s="8"/>
      <c r="AB88" s="8"/>
      <c r="AC88" s="8"/>
      <c r="AD88" s="8"/>
      <c r="AE88" s="8"/>
      <c r="AF88" s="8"/>
      <c r="AG88" s="8"/>
      <c r="AH88" s="8"/>
    </row>
    <row r="89" spans="1:34" s="61" customFormat="1" ht="15" customHeight="1" x14ac:dyDescent="0.2">
      <c r="A89" s="173">
        <v>45067</v>
      </c>
      <c r="B89" s="174">
        <v>63</v>
      </c>
      <c r="C89" s="175" t="s">
        <v>128</v>
      </c>
      <c r="D89" s="175" t="s">
        <v>151</v>
      </c>
      <c r="E89" s="177" t="s">
        <v>113</v>
      </c>
      <c r="F89" s="8"/>
      <c r="G89" s="8"/>
      <c r="H89" s="197">
        <v>11</v>
      </c>
      <c r="I89" s="199">
        <v>3870</v>
      </c>
      <c r="J89" s="8"/>
      <c r="K89" s="8"/>
      <c r="L89" s="8"/>
      <c r="M89" s="8"/>
      <c r="N89" s="8"/>
      <c r="O89" s="8"/>
      <c r="P89" s="8"/>
      <c r="Q89" s="8"/>
      <c r="R89" s="8"/>
      <c r="S89" s="8"/>
      <c r="T89" s="8"/>
      <c r="U89" s="8"/>
      <c r="V89" s="8"/>
      <c r="W89" s="8"/>
      <c r="X89" s="8"/>
      <c r="Y89" s="8"/>
      <c r="Z89" s="8"/>
      <c r="AA89" s="8"/>
      <c r="AB89" s="8"/>
      <c r="AC89" s="8"/>
      <c r="AD89" s="8"/>
      <c r="AE89" s="8"/>
      <c r="AF89" s="8"/>
      <c r="AG89" s="8"/>
      <c r="AH89" s="8"/>
    </row>
    <row r="90" spans="1:34" s="61" customFormat="1" ht="15" customHeight="1" x14ac:dyDescent="0.2">
      <c r="A90" s="173">
        <v>45067</v>
      </c>
      <c r="B90" s="175">
        <v>3</v>
      </c>
      <c r="C90" s="175" t="s">
        <v>128</v>
      </c>
      <c r="D90" s="176" t="s">
        <v>63</v>
      </c>
      <c r="E90" s="186" t="s">
        <v>114</v>
      </c>
      <c r="F90" s="8"/>
      <c r="G90" s="8"/>
      <c r="H90" s="197">
        <v>12</v>
      </c>
      <c r="I90" s="199">
        <v>3870</v>
      </c>
      <c r="J90" s="8"/>
      <c r="K90" s="8"/>
      <c r="L90" s="8"/>
      <c r="M90" s="8"/>
      <c r="N90" s="8"/>
      <c r="O90" s="8"/>
      <c r="P90" s="8"/>
      <c r="Q90" s="8"/>
      <c r="R90" s="8"/>
      <c r="S90" s="8"/>
      <c r="T90" s="8"/>
      <c r="U90" s="8"/>
      <c r="V90" s="8"/>
      <c r="W90" s="8"/>
      <c r="X90" s="8"/>
      <c r="Y90" s="8"/>
      <c r="Z90" s="8"/>
      <c r="AA90" s="8"/>
      <c r="AB90" s="8"/>
      <c r="AC90" s="8"/>
      <c r="AD90" s="8"/>
      <c r="AE90" s="8"/>
      <c r="AF90" s="8"/>
      <c r="AG90" s="8"/>
      <c r="AH90" s="8"/>
    </row>
    <row r="91" spans="1:34" s="61" customFormat="1" ht="15" customHeight="1" x14ac:dyDescent="0.2">
      <c r="A91" s="173">
        <v>45067</v>
      </c>
      <c r="B91" s="175">
        <v>21</v>
      </c>
      <c r="C91" s="175" t="s">
        <v>131</v>
      </c>
      <c r="D91" s="176" t="s">
        <v>63</v>
      </c>
      <c r="E91" s="186" t="s">
        <v>114</v>
      </c>
      <c r="F91" s="8"/>
      <c r="G91" s="8"/>
      <c r="H91" s="197">
        <v>12</v>
      </c>
      <c r="I91" s="199">
        <v>3870</v>
      </c>
      <c r="J91" s="8"/>
      <c r="K91" s="8"/>
      <c r="L91" s="8"/>
      <c r="M91" s="8"/>
      <c r="N91" s="8"/>
      <c r="O91" s="8"/>
      <c r="P91" s="8"/>
      <c r="Q91" s="8"/>
      <c r="R91" s="8"/>
      <c r="S91" s="8"/>
      <c r="T91" s="8"/>
      <c r="U91" s="8"/>
      <c r="V91" s="8"/>
      <c r="W91" s="8"/>
      <c r="X91" s="8"/>
      <c r="Y91" s="8"/>
      <c r="Z91" s="8"/>
      <c r="AA91" s="8"/>
      <c r="AB91" s="8"/>
      <c r="AC91" s="8"/>
      <c r="AD91" s="8"/>
      <c r="AE91" s="8"/>
      <c r="AF91" s="8"/>
      <c r="AG91" s="8"/>
      <c r="AH91" s="8"/>
    </row>
    <row r="92" spans="1:34" s="61" customFormat="1" ht="15" customHeight="1" x14ac:dyDescent="0.2">
      <c r="A92" s="173">
        <v>45067</v>
      </c>
      <c r="B92" s="175">
        <v>3</v>
      </c>
      <c r="C92" s="175" t="s">
        <v>131</v>
      </c>
      <c r="D92" s="176" t="s">
        <v>63</v>
      </c>
      <c r="E92" s="186" t="s">
        <v>114</v>
      </c>
      <c r="F92" s="8"/>
      <c r="G92" s="8"/>
      <c r="H92" s="197">
        <v>12</v>
      </c>
      <c r="I92" s="199">
        <v>3870</v>
      </c>
      <c r="J92" s="8"/>
      <c r="K92" s="8"/>
      <c r="L92" s="8"/>
      <c r="M92" s="8"/>
      <c r="N92" s="8"/>
      <c r="O92" s="8"/>
      <c r="P92" s="8"/>
      <c r="Q92" s="8"/>
      <c r="R92" s="8"/>
      <c r="S92" s="8"/>
      <c r="T92" s="8"/>
      <c r="U92" s="8"/>
      <c r="V92" s="8"/>
      <c r="W92" s="8"/>
      <c r="X92" s="8"/>
      <c r="Y92" s="8"/>
      <c r="Z92" s="8"/>
      <c r="AA92" s="8"/>
      <c r="AB92" s="8"/>
      <c r="AC92" s="8"/>
      <c r="AD92" s="8"/>
      <c r="AE92" s="8"/>
      <c r="AF92" s="8"/>
      <c r="AG92" s="8"/>
      <c r="AH92" s="8"/>
    </row>
    <row r="93" spans="1:34" s="61" customFormat="1" ht="15" customHeight="1" x14ac:dyDescent="0.2">
      <c r="A93" s="173">
        <v>45069</v>
      </c>
      <c r="B93" s="174">
        <v>73.91</v>
      </c>
      <c r="C93" s="175" t="s">
        <v>147</v>
      </c>
      <c r="D93" s="176" t="s">
        <v>120</v>
      </c>
      <c r="E93" s="177" t="s">
        <v>113</v>
      </c>
      <c r="F93" s="8"/>
      <c r="G93" s="8"/>
      <c r="H93" s="197">
        <v>12</v>
      </c>
      <c r="I93" s="199">
        <v>3330</v>
      </c>
      <c r="J93" s="8"/>
      <c r="K93" s="8"/>
      <c r="L93" s="8"/>
      <c r="M93" s="8"/>
      <c r="N93" s="8"/>
      <c r="O93" s="8"/>
      <c r="P93" s="8"/>
      <c r="Q93" s="8"/>
      <c r="R93" s="8"/>
      <c r="S93" s="8"/>
      <c r="T93" s="8"/>
      <c r="U93" s="8"/>
      <c r="V93" s="8"/>
      <c r="W93" s="8"/>
      <c r="X93" s="8"/>
      <c r="Y93" s="8"/>
      <c r="Z93" s="8"/>
      <c r="AA93" s="8"/>
      <c r="AB93" s="8"/>
      <c r="AC93" s="8"/>
      <c r="AD93" s="8"/>
      <c r="AE93" s="8"/>
      <c r="AF93" s="8"/>
      <c r="AG93" s="8"/>
      <c r="AH93" s="8"/>
    </row>
    <row r="94" spans="1:34" s="61" customFormat="1" ht="15" customHeight="1" x14ac:dyDescent="0.2">
      <c r="A94" s="210">
        <v>45069</v>
      </c>
      <c r="B94" s="211">
        <v>104.35</v>
      </c>
      <c r="C94" s="175" t="s">
        <v>147</v>
      </c>
      <c r="D94" s="176" t="s">
        <v>120</v>
      </c>
      <c r="E94" s="177" t="s">
        <v>113</v>
      </c>
      <c r="F94" s="8"/>
      <c r="G94" s="8"/>
      <c r="H94" s="197">
        <v>12</v>
      </c>
      <c r="I94" s="199">
        <v>3330</v>
      </c>
      <c r="J94" s="8"/>
      <c r="K94" s="8"/>
      <c r="L94" s="8"/>
      <c r="M94" s="8"/>
      <c r="N94" s="8"/>
      <c r="O94" s="8"/>
      <c r="P94" s="8"/>
      <c r="Q94" s="8"/>
      <c r="R94" s="8"/>
      <c r="S94" s="8"/>
      <c r="T94" s="8"/>
      <c r="U94" s="8"/>
      <c r="V94" s="8"/>
      <c r="W94" s="8"/>
      <c r="X94" s="8"/>
      <c r="Y94" s="8"/>
      <c r="Z94" s="8"/>
      <c r="AA94" s="8"/>
      <c r="AB94" s="8"/>
      <c r="AC94" s="8"/>
      <c r="AD94" s="8"/>
      <c r="AE94" s="8"/>
      <c r="AF94" s="8"/>
      <c r="AG94" s="8"/>
      <c r="AH94" s="8"/>
    </row>
    <row r="95" spans="1:34" s="61" customFormat="1" ht="15" customHeight="1" x14ac:dyDescent="0.2">
      <c r="A95" s="173">
        <v>45069</v>
      </c>
      <c r="B95" s="174">
        <v>287.18</v>
      </c>
      <c r="C95" s="175" t="s">
        <v>66</v>
      </c>
      <c r="D95" s="175" t="s">
        <v>126</v>
      </c>
      <c r="E95" s="177" t="s">
        <v>113</v>
      </c>
      <c r="F95" s="8"/>
      <c r="G95" s="8"/>
      <c r="H95" s="197">
        <v>12</v>
      </c>
      <c r="I95" s="199">
        <v>3850</v>
      </c>
      <c r="J95" s="8"/>
      <c r="K95" s="8"/>
      <c r="L95" s="8"/>
      <c r="M95" s="8"/>
      <c r="N95" s="8"/>
      <c r="O95" s="8"/>
      <c r="P95" s="8"/>
      <c r="Q95" s="8"/>
      <c r="R95" s="8"/>
      <c r="S95" s="8"/>
      <c r="T95" s="8"/>
      <c r="U95" s="8"/>
      <c r="V95" s="8"/>
      <c r="W95" s="8"/>
      <c r="X95" s="8"/>
      <c r="Y95" s="8"/>
      <c r="Z95" s="8"/>
      <c r="AA95" s="8"/>
      <c r="AB95" s="8"/>
      <c r="AC95" s="8"/>
      <c r="AD95" s="8"/>
      <c r="AE95" s="8"/>
      <c r="AF95" s="8"/>
      <c r="AG95" s="8"/>
      <c r="AH95" s="8"/>
    </row>
    <row r="96" spans="1:34" s="61" customFormat="1" ht="15" customHeight="1" x14ac:dyDescent="0.2">
      <c r="A96" s="173">
        <v>45069</v>
      </c>
      <c r="B96" s="175">
        <v>3</v>
      </c>
      <c r="C96" s="175" t="s">
        <v>66</v>
      </c>
      <c r="D96" s="176" t="s">
        <v>63</v>
      </c>
      <c r="E96" s="186" t="s">
        <v>113</v>
      </c>
      <c r="F96" s="8"/>
      <c r="G96" s="8"/>
      <c r="H96" s="197">
        <v>12</v>
      </c>
      <c r="I96" s="199">
        <v>3870</v>
      </c>
      <c r="J96" s="8"/>
      <c r="K96" s="8"/>
      <c r="L96" s="8"/>
      <c r="M96" s="8"/>
      <c r="N96" s="8"/>
      <c r="O96" s="8"/>
      <c r="P96" s="8"/>
      <c r="Q96" s="8"/>
      <c r="R96" s="8"/>
      <c r="S96" s="8"/>
      <c r="T96" s="8"/>
      <c r="U96" s="8"/>
      <c r="V96" s="8"/>
      <c r="W96" s="8"/>
      <c r="X96" s="8"/>
      <c r="Y96" s="8"/>
      <c r="Z96" s="8"/>
      <c r="AA96" s="8"/>
      <c r="AB96" s="8"/>
      <c r="AC96" s="8"/>
      <c r="AD96" s="8"/>
      <c r="AE96" s="8"/>
      <c r="AF96" s="8"/>
      <c r="AG96" s="8"/>
      <c r="AH96" s="8"/>
    </row>
    <row r="97" spans="1:34" s="61" customFormat="1" ht="15" customHeight="1" x14ac:dyDescent="0.2">
      <c r="A97" s="173">
        <v>45069</v>
      </c>
      <c r="B97" s="175">
        <v>20</v>
      </c>
      <c r="C97" s="175" t="s">
        <v>66</v>
      </c>
      <c r="D97" s="176" t="s">
        <v>63</v>
      </c>
      <c r="E97" s="186" t="s">
        <v>113</v>
      </c>
      <c r="F97" s="8"/>
      <c r="G97" s="8"/>
      <c r="H97" s="197">
        <v>12</v>
      </c>
      <c r="I97" s="199">
        <v>3870</v>
      </c>
      <c r="J97" s="8"/>
      <c r="K97" s="8"/>
      <c r="L97" s="8"/>
      <c r="M97" s="8"/>
      <c r="N97" s="8"/>
      <c r="O97" s="8"/>
      <c r="P97" s="8"/>
      <c r="Q97" s="8"/>
      <c r="R97" s="8"/>
      <c r="S97" s="8"/>
      <c r="T97" s="8"/>
      <c r="U97" s="8"/>
      <c r="V97" s="8"/>
      <c r="W97" s="8"/>
      <c r="X97" s="8"/>
      <c r="Y97" s="8"/>
      <c r="Z97" s="8"/>
      <c r="AA97" s="8"/>
      <c r="AB97" s="8"/>
      <c r="AC97" s="8"/>
      <c r="AD97" s="8"/>
      <c r="AE97" s="8"/>
      <c r="AF97" s="8"/>
      <c r="AG97" s="8"/>
      <c r="AH97" s="8"/>
    </row>
    <row r="98" spans="1:34" s="61" customFormat="1" ht="15" customHeight="1" x14ac:dyDescent="0.2">
      <c r="A98" s="173">
        <v>45090</v>
      </c>
      <c r="B98" s="175">
        <v>3</v>
      </c>
      <c r="C98" s="175" t="s">
        <v>132</v>
      </c>
      <c r="D98" s="176" t="s">
        <v>63</v>
      </c>
      <c r="E98" s="186" t="s">
        <v>64</v>
      </c>
      <c r="F98" s="8"/>
      <c r="G98" s="8"/>
      <c r="H98" s="197">
        <v>12</v>
      </c>
      <c r="I98" s="199">
        <v>3870</v>
      </c>
      <c r="J98" s="8"/>
      <c r="K98" s="8"/>
      <c r="L98" s="8"/>
      <c r="M98" s="8"/>
      <c r="N98" s="8"/>
      <c r="O98" s="8"/>
      <c r="P98" s="8"/>
      <c r="Q98" s="8"/>
      <c r="R98" s="8"/>
      <c r="S98" s="8"/>
      <c r="T98" s="8"/>
      <c r="U98" s="8"/>
      <c r="V98" s="8"/>
      <c r="W98" s="8"/>
      <c r="X98" s="8"/>
      <c r="Y98" s="8"/>
      <c r="Z98" s="8"/>
      <c r="AA98" s="8"/>
      <c r="AB98" s="8"/>
      <c r="AC98" s="8"/>
      <c r="AD98" s="8"/>
      <c r="AE98" s="8"/>
      <c r="AF98" s="8"/>
      <c r="AG98" s="8"/>
      <c r="AH98" s="8"/>
    </row>
    <row r="99" spans="1:34" s="61" customFormat="1" ht="15" customHeight="1" x14ac:dyDescent="0.2">
      <c r="A99" s="173">
        <v>45090</v>
      </c>
      <c r="B99" s="175">
        <v>3</v>
      </c>
      <c r="C99" s="175" t="s">
        <v>132</v>
      </c>
      <c r="D99" s="176" t="s">
        <v>63</v>
      </c>
      <c r="E99" s="186" t="s">
        <v>64</v>
      </c>
      <c r="F99" s="8"/>
      <c r="G99" s="8"/>
      <c r="H99" s="197">
        <v>12</v>
      </c>
      <c r="I99" s="199">
        <v>3870</v>
      </c>
      <c r="J99" s="8"/>
      <c r="K99" s="8"/>
      <c r="L99" s="8"/>
      <c r="M99" s="8"/>
      <c r="N99" s="8"/>
      <c r="O99" s="8"/>
      <c r="P99" s="8"/>
      <c r="Q99" s="8"/>
      <c r="R99" s="8"/>
      <c r="S99" s="8"/>
      <c r="T99" s="8"/>
      <c r="U99" s="8"/>
      <c r="V99" s="8"/>
      <c r="W99" s="8"/>
      <c r="X99" s="8"/>
      <c r="Y99" s="8"/>
      <c r="Z99" s="8"/>
      <c r="AA99" s="8"/>
      <c r="AB99" s="8"/>
      <c r="AC99" s="8"/>
      <c r="AD99" s="8"/>
      <c r="AE99" s="8"/>
      <c r="AF99" s="8"/>
      <c r="AG99" s="8"/>
      <c r="AH99" s="8"/>
    </row>
    <row r="100" spans="1:34" s="61" customFormat="1" ht="18" customHeight="1" x14ac:dyDescent="0.2">
      <c r="A100" s="173">
        <v>45090</v>
      </c>
      <c r="B100" s="175">
        <v>3</v>
      </c>
      <c r="C100" s="175" t="s">
        <v>132</v>
      </c>
      <c r="D100" s="176" t="s">
        <v>63</v>
      </c>
      <c r="E100" s="186" t="s">
        <v>64</v>
      </c>
      <c r="F100" s="8"/>
      <c r="G100" s="8"/>
      <c r="H100" s="197">
        <v>12</v>
      </c>
      <c r="I100" s="199">
        <v>3870</v>
      </c>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s="61" customFormat="1" ht="18" customHeight="1" x14ac:dyDescent="0.2">
      <c r="A101" s="187">
        <v>45090</v>
      </c>
      <c r="B101" s="194">
        <f>522/1.15</f>
        <v>453.91304347826093</v>
      </c>
      <c r="C101" s="189" t="s">
        <v>154</v>
      </c>
      <c r="D101" s="190" t="s">
        <v>161</v>
      </c>
      <c r="E101" s="186" t="s">
        <v>64</v>
      </c>
      <c r="F101" s="8"/>
      <c r="G101" s="8"/>
      <c r="H101" s="197">
        <v>12</v>
      </c>
      <c r="I101" s="199">
        <v>3850</v>
      </c>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s="61" customFormat="1" ht="18" customHeight="1" x14ac:dyDescent="0.2">
      <c r="A102" s="187">
        <v>45092</v>
      </c>
      <c r="B102" s="194">
        <v>584.25</v>
      </c>
      <c r="C102" s="189" t="s">
        <v>155</v>
      </c>
      <c r="D102" s="190" t="s">
        <v>156</v>
      </c>
      <c r="E102" s="186" t="s">
        <v>64</v>
      </c>
      <c r="F102" s="8"/>
      <c r="G102" s="8"/>
      <c r="H102" s="197">
        <v>12</v>
      </c>
      <c r="I102" s="199">
        <v>3850</v>
      </c>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s="61" customFormat="1" ht="18" customHeight="1" x14ac:dyDescent="0.2">
      <c r="A103" s="173">
        <v>45098</v>
      </c>
      <c r="B103" s="174">
        <v>11.09</v>
      </c>
      <c r="C103" s="175"/>
      <c r="D103" s="176" t="s">
        <v>149</v>
      </c>
      <c r="E103" s="177" t="s">
        <v>113</v>
      </c>
      <c r="F103" s="8"/>
      <c r="G103" s="8"/>
      <c r="H103" s="212">
        <v>12</v>
      </c>
      <c r="I103" s="213">
        <v>3330</v>
      </c>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s="56" customFormat="1" ht="18" customHeight="1" x14ac:dyDescent="0.2">
      <c r="A104" s="187">
        <v>45107</v>
      </c>
      <c r="B104" s="192">
        <f>610.54/1.15</f>
        <v>530.90434782608702</v>
      </c>
      <c r="C104" s="193" t="s">
        <v>157</v>
      </c>
      <c r="D104" s="193" t="s">
        <v>158</v>
      </c>
      <c r="E104" s="99" t="s">
        <v>113</v>
      </c>
      <c r="F104" s="1"/>
      <c r="G104" s="1"/>
      <c r="H104" s="200">
        <v>12</v>
      </c>
      <c r="I104" s="200">
        <v>3850</v>
      </c>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s="56" customFormat="1" ht="18" customHeight="1" x14ac:dyDescent="0.2">
      <c r="A105" s="187">
        <v>45107</v>
      </c>
      <c r="B105" s="192">
        <f>49.1/1.15</f>
        <v>42.695652173913047</v>
      </c>
      <c r="C105" s="193" t="s">
        <v>159</v>
      </c>
      <c r="D105" s="193" t="s">
        <v>160</v>
      </c>
      <c r="E105" s="191" t="s">
        <v>113</v>
      </c>
      <c r="F105" s="1"/>
      <c r="G105" s="1"/>
      <c r="H105" s="200">
        <v>12</v>
      </c>
      <c r="I105" s="200">
        <v>3850</v>
      </c>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9.5" customHeight="1" thickBot="1" x14ac:dyDescent="0.25">
      <c r="A106" s="173"/>
      <c r="B106" s="219">
        <f>SUM(B28:B105)</f>
        <v>8429.814782608697</v>
      </c>
      <c r="C106" s="220"/>
      <c r="D106" s="220"/>
      <c r="E106" s="221"/>
      <c r="H106" s="198"/>
      <c r="I106" s="198"/>
    </row>
    <row r="107" spans="1:34" ht="15" customHeight="1" thickBot="1" x14ac:dyDescent="0.25">
      <c r="A107" s="152"/>
      <c r="E107" s="153"/>
    </row>
    <row r="108" spans="1:34" ht="21" customHeight="1" x14ac:dyDescent="0.2">
      <c r="A108" s="239" t="s">
        <v>67</v>
      </c>
      <c r="B108" s="240"/>
      <c r="C108" s="240"/>
      <c r="D108" s="100"/>
      <c r="E108" s="101"/>
    </row>
    <row r="109" spans="1:34" ht="39.75" customHeight="1" x14ac:dyDescent="0.2">
      <c r="A109" s="97" t="s">
        <v>68</v>
      </c>
      <c r="B109" s="96" t="s">
        <v>168</v>
      </c>
      <c r="C109" s="95" t="s">
        <v>69</v>
      </c>
      <c r="D109" s="95" t="s">
        <v>70</v>
      </c>
      <c r="E109" s="102"/>
      <c r="H109" s="195" t="s">
        <v>60</v>
      </c>
      <c r="I109" s="195" t="s">
        <v>61</v>
      </c>
    </row>
    <row r="110" spans="1:34" ht="15.75" customHeight="1" x14ac:dyDescent="0.2">
      <c r="A110" s="173">
        <v>45013</v>
      </c>
      <c r="B110" s="174">
        <v>23.2</v>
      </c>
      <c r="C110" s="175" t="s">
        <v>138</v>
      </c>
      <c r="D110" s="175" t="s">
        <v>119</v>
      </c>
      <c r="E110" s="177" t="s">
        <v>65</v>
      </c>
      <c r="F110" s="61"/>
      <c r="G110" s="61"/>
      <c r="H110" s="196">
        <v>11</v>
      </c>
      <c r="I110" s="196">
        <v>3330</v>
      </c>
    </row>
    <row r="111" spans="1:34" ht="15.75" customHeight="1" x14ac:dyDescent="0.2">
      <c r="A111" s="173">
        <v>45043</v>
      </c>
      <c r="B111" s="174">
        <v>25.3</v>
      </c>
      <c r="C111" s="175" t="s">
        <v>142</v>
      </c>
      <c r="D111" s="176" t="s">
        <v>143</v>
      </c>
      <c r="E111" s="177" t="s">
        <v>65</v>
      </c>
      <c r="F111" s="61"/>
      <c r="G111" s="61"/>
      <c r="H111" s="196">
        <v>11</v>
      </c>
      <c r="I111" s="196">
        <v>3330</v>
      </c>
    </row>
    <row r="112" spans="1:34" ht="15.75" customHeight="1" x14ac:dyDescent="0.2">
      <c r="A112" s="173">
        <v>45069</v>
      </c>
      <c r="B112" s="174">
        <v>36.43</v>
      </c>
      <c r="C112" s="175" t="s">
        <v>147</v>
      </c>
      <c r="D112" s="176" t="s">
        <v>120</v>
      </c>
      <c r="E112" s="177" t="s">
        <v>65</v>
      </c>
      <c r="F112" s="8"/>
      <c r="G112" s="8"/>
      <c r="H112" s="197">
        <v>12</v>
      </c>
      <c r="I112" s="199">
        <v>3330</v>
      </c>
    </row>
    <row r="113" spans="1:53" ht="15.75" customHeight="1" x14ac:dyDescent="0.2">
      <c r="A113" s="173">
        <v>45078</v>
      </c>
      <c r="B113" s="174">
        <v>16.61</v>
      </c>
      <c r="C113" s="175" t="s">
        <v>150</v>
      </c>
      <c r="D113" s="176" t="s">
        <v>149</v>
      </c>
      <c r="E113" s="177" t="s">
        <v>65</v>
      </c>
      <c r="F113" s="8"/>
      <c r="G113" s="8"/>
      <c r="H113" s="197">
        <v>12</v>
      </c>
      <c r="I113" s="199">
        <v>3330</v>
      </c>
    </row>
    <row r="114" spans="1:53" s="56" customFormat="1" ht="15.75" customHeight="1" x14ac:dyDescent="0.2">
      <c r="A114" s="214">
        <v>45078</v>
      </c>
      <c r="B114" s="215">
        <v>49.39</v>
      </c>
      <c r="C114" s="216" t="s">
        <v>150</v>
      </c>
      <c r="D114" s="217" t="s">
        <v>149</v>
      </c>
      <c r="E114" s="218" t="s">
        <v>65</v>
      </c>
      <c r="F114" s="1"/>
      <c r="G114" s="1"/>
      <c r="H114" s="197">
        <v>12</v>
      </c>
      <c r="I114" s="199">
        <v>3330</v>
      </c>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53" s="56" customFormat="1" ht="15" customHeight="1" x14ac:dyDescent="0.2">
      <c r="A115" s="155"/>
      <c r="B115" s="156"/>
      <c r="C115" s="157"/>
      <c r="D115" s="157"/>
      <c r="E115" s="102"/>
      <c r="H115" s="1"/>
      <c r="I115" s="1"/>
    </row>
    <row r="116" spans="1:53" s="62" customFormat="1" ht="24.95" customHeight="1" x14ac:dyDescent="0.2">
      <c r="A116" s="155"/>
      <c r="B116" s="156"/>
      <c r="C116" s="157"/>
      <c r="D116" s="157"/>
      <c r="E116" s="102"/>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57"/>
      <c r="AJ116" s="57"/>
      <c r="AK116" s="57"/>
      <c r="AL116" s="57"/>
      <c r="AM116" s="57"/>
      <c r="AN116" s="57"/>
      <c r="AO116" s="57"/>
      <c r="AP116" s="57"/>
      <c r="AQ116" s="57"/>
      <c r="AR116" s="57"/>
      <c r="AS116" s="57"/>
      <c r="AT116" s="57"/>
      <c r="AU116" s="57"/>
      <c r="AV116" s="57"/>
      <c r="AW116" s="57"/>
      <c r="AX116" s="57"/>
      <c r="AY116" s="57"/>
      <c r="AZ116" s="57"/>
      <c r="BA116" s="57"/>
    </row>
    <row r="117" spans="1:53" ht="19.5" customHeight="1" x14ac:dyDescent="0.2">
      <c r="A117" s="227" t="s">
        <v>56</v>
      </c>
      <c r="B117" s="228">
        <f>SUM(B110:B115)</f>
        <v>150.93</v>
      </c>
      <c r="C117" s="229"/>
      <c r="D117" s="229"/>
      <c r="E117" s="230"/>
    </row>
    <row r="118" spans="1:53" ht="5.25" customHeight="1" x14ac:dyDescent="0.2">
      <c r="A118" s="152"/>
      <c r="E118" s="153"/>
    </row>
    <row r="119" spans="1:53" ht="34.5" customHeight="1" x14ac:dyDescent="0.2">
      <c r="A119" s="231" t="s">
        <v>71</v>
      </c>
      <c r="B119" s="228">
        <f>B25+B106+B117</f>
        <v>8580.7447826086973</v>
      </c>
      <c r="C119" s="232"/>
      <c r="D119" s="232"/>
      <c r="E119" s="230"/>
    </row>
    <row r="120" spans="1:53" x14ac:dyDescent="0.2">
      <c r="A120" s="1"/>
      <c r="B120" s="59"/>
    </row>
    <row r="121" spans="1:53" x14ac:dyDescent="0.2">
      <c r="A121" s="8" t="s">
        <v>72</v>
      </c>
      <c r="B121" s="59"/>
    </row>
    <row r="122" spans="1:53" ht="12.6" customHeight="1" x14ac:dyDescent="0.2">
      <c r="A122" s="238" t="s">
        <v>73</v>
      </c>
      <c r="B122" s="238"/>
      <c r="C122" s="238"/>
    </row>
    <row r="123" spans="1:53" ht="12.95" customHeight="1" x14ac:dyDescent="0.2">
      <c r="A123" s="238" t="s">
        <v>74</v>
      </c>
      <c r="B123" s="238"/>
      <c r="C123" s="238"/>
    </row>
    <row r="124" spans="1:53" x14ac:dyDescent="0.2">
      <c r="A124" s="24" t="s">
        <v>75</v>
      </c>
      <c r="B124" s="60"/>
    </row>
    <row r="125" spans="1:53" x14ac:dyDescent="0.2">
      <c r="A125" s="35" t="s">
        <v>76</v>
      </c>
      <c r="B125" s="60"/>
    </row>
    <row r="126" spans="1:53" x14ac:dyDescent="0.2">
      <c r="A126" s="35" t="s">
        <v>77</v>
      </c>
      <c r="B126" s="60"/>
    </row>
    <row r="127" spans="1:53" x14ac:dyDescent="0.2">
      <c r="A127" s="237" t="s">
        <v>78</v>
      </c>
      <c r="B127" s="237"/>
      <c r="C127" s="237"/>
      <c r="D127" s="237"/>
    </row>
  </sheetData>
  <sheetProtection formatCells="0" formatColumns="0" formatRows="0" insertColumns="0" insertRows="0"/>
  <autoFilter ref="A27:AEL106" xr:uid="{00000000-0001-0000-0100-000000000000}"/>
  <sortState xmlns:xlrd2="http://schemas.microsoft.com/office/spreadsheetml/2017/richdata2" ref="A28:E104">
    <sortCondition ref="A28:A104"/>
  </sortState>
  <mergeCells count="7">
    <mergeCell ref="A1:E1"/>
    <mergeCell ref="B6:C6"/>
    <mergeCell ref="A127:D127"/>
    <mergeCell ref="A122:C122"/>
    <mergeCell ref="A123:C123"/>
    <mergeCell ref="A108:C108"/>
    <mergeCell ref="A26:C26"/>
  </mergeCells>
  <printOptions gridLines="1"/>
  <pageMargins left="0.70866141732283472" right="0.70866141732283472" top="0.74803149606299213" bottom="0.74803149606299213" header="0.31496062992125984" footer="0.31496062992125984"/>
  <pageSetup paperSize="9" scale="71" fitToHeight="0" orientation="landscape" r:id="rId1"/>
  <headerFooter alignWithMargins="0">
    <oddHeader>&amp;C&amp;"Calibri"&amp;9&amp;K000000[IN-CONFIDENCE]&amp;1#</oddHeader>
    <oddFooter>&amp;C&amp;1#&amp;"Calibri"&amp;9&amp;K000000[IN-CONFIDENCE]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zoomScaleNormal="100" workbookViewId="0">
      <pane ySplit="1" topLeftCell="A2" activePane="bottomLeft" state="frozen"/>
      <selection pane="bottomLeft" activeCell="B33" sqref="B33"/>
    </sheetView>
  </sheetViews>
  <sheetFormatPr defaultColWidth="9.140625" defaultRowHeight="12.75" x14ac:dyDescent="0.2"/>
  <cols>
    <col min="1" max="1" width="22.5703125" style="1" customWidth="1"/>
    <col min="2" max="2" width="23.5703125" style="1" customWidth="1"/>
    <col min="3" max="6" width="27.5703125" style="1" customWidth="1"/>
  </cols>
  <sheetData>
    <row r="1" spans="1:7" ht="36" customHeight="1" thickBot="1" x14ac:dyDescent="0.25">
      <c r="A1" s="124" t="s">
        <v>41</v>
      </c>
      <c r="B1" s="124"/>
      <c r="C1" s="124"/>
      <c r="D1" s="124"/>
      <c r="E1" s="124"/>
      <c r="F1" s="124"/>
    </row>
    <row r="2" spans="1:7" ht="27.75" customHeight="1" x14ac:dyDescent="0.2">
      <c r="A2" s="121" t="s">
        <v>42</v>
      </c>
      <c r="B2" s="248" t="str">
        <f>Travel!B2</f>
        <v>Ministry for the Environment</v>
      </c>
      <c r="C2" s="248"/>
      <c r="D2" s="248"/>
      <c r="E2" s="248"/>
      <c r="F2" s="249"/>
      <c r="G2" s="12"/>
    </row>
    <row r="3" spans="1:7" ht="27.75" customHeight="1" x14ac:dyDescent="0.2">
      <c r="A3" s="122" t="s">
        <v>44</v>
      </c>
      <c r="B3" s="250" t="str">
        <f>Travel!B3</f>
        <v>James Palmer</v>
      </c>
      <c r="C3" s="250"/>
      <c r="D3" s="250"/>
      <c r="E3" s="250"/>
      <c r="F3" s="251"/>
      <c r="G3" s="13"/>
    </row>
    <row r="4" spans="1:7" ht="27.75" customHeight="1" thickBot="1" x14ac:dyDescent="0.25">
      <c r="A4" s="123" t="s">
        <v>45</v>
      </c>
      <c r="B4" s="252" t="str">
        <f>Travel!B4</f>
        <v>1 March 2023 to 30 June 2023</v>
      </c>
      <c r="C4" s="252"/>
      <c r="D4" s="252"/>
      <c r="E4" s="252"/>
      <c r="F4" s="253"/>
      <c r="G4" s="13"/>
    </row>
    <row r="5" spans="1:7" s="6" customFormat="1" ht="36" customHeight="1" x14ac:dyDescent="0.25">
      <c r="A5" s="254" t="s">
        <v>79</v>
      </c>
      <c r="B5" s="254"/>
      <c r="C5" s="255"/>
      <c r="D5" s="255"/>
      <c r="E5" s="255"/>
      <c r="F5" s="255"/>
    </row>
    <row r="6" spans="1:7" s="6" customFormat="1" ht="19.5" customHeight="1" thickBot="1" x14ac:dyDescent="0.3">
      <c r="A6" s="246" t="s">
        <v>80</v>
      </c>
      <c r="B6" s="247"/>
      <c r="C6" s="247"/>
      <c r="D6" s="247"/>
      <c r="E6" s="247"/>
      <c r="F6" s="247"/>
    </row>
    <row r="7" spans="1:7" s="2" customFormat="1" ht="18.75" customHeight="1" x14ac:dyDescent="0.25">
      <c r="A7" s="243" t="s">
        <v>81</v>
      </c>
      <c r="B7" s="244"/>
      <c r="C7" s="111"/>
      <c r="D7" s="111"/>
      <c r="E7" s="111"/>
      <c r="F7" s="112"/>
    </row>
    <row r="8" spans="1:7" ht="26.25" thickBot="1" x14ac:dyDescent="0.25">
      <c r="A8" s="133" t="s">
        <v>68</v>
      </c>
      <c r="B8" s="134" t="s">
        <v>168</v>
      </c>
      <c r="C8" s="134" t="s">
        <v>82</v>
      </c>
      <c r="D8" s="134" t="s">
        <v>83</v>
      </c>
      <c r="E8" s="134" t="s">
        <v>84</v>
      </c>
      <c r="F8" s="135" t="s">
        <v>52</v>
      </c>
      <c r="G8" s="120"/>
    </row>
    <row r="9" spans="1:7" s="55" customFormat="1" x14ac:dyDescent="0.2">
      <c r="A9" s="114"/>
      <c r="B9" s="110"/>
      <c r="C9" s="67"/>
      <c r="D9" s="66"/>
      <c r="E9" s="67"/>
      <c r="F9" s="113"/>
    </row>
    <row r="10" spans="1:7" s="55" customFormat="1" ht="12.75" customHeight="1" x14ac:dyDescent="0.2">
      <c r="A10" s="115"/>
      <c r="B10" s="66"/>
      <c r="C10" s="67"/>
      <c r="D10" s="67"/>
      <c r="E10" s="67"/>
      <c r="F10" s="99"/>
    </row>
    <row r="11" spans="1:7" s="55" customFormat="1" ht="12.75" customHeight="1" x14ac:dyDescent="0.2">
      <c r="A11" s="116"/>
      <c r="B11" s="66"/>
      <c r="C11" s="67"/>
      <c r="D11" s="67"/>
      <c r="E11" s="67"/>
      <c r="F11" s="99"/>
    </row>
    <row r="12" spans="1:7" s="55" customFormat="1" ht="12.75" customHeight="1" x14ac:dyDescent="0.2">
      <c r="A12" s="115"/>
      <c r="B12" s="66"/>
      <c r="C12" s="67"/>
      <c r="D12" s="67"/>
      <c r="E12" s="67"/>
      <c r="F12" s="99"/>
    </row>
    <row r="13" spans="1:7" s="55" customFormat="1" ht="12.75" customHeight="1" x14ac:dyDescent="0.2">
      <c r="A13" s="115"/>
      <c r="B13" s="66"/>
      <c r="C13" s="67"/>
      <c r="D13" s="67"/>
      <c r="E13" s="67"/>
      <c r="F13" s="99"/>
    </row>
    <row r="14" spans="1:7" s="55" customFormat="1" ht="13.5" thickBot="1" x14ac:dyDescent="0.25">
      <c r="A14" s="117"/>
      <c r="B14" s="118"/>
      <c r="C14" s="118"/>
      <c r="D14" s="118"/>
      <c r="E14" s="118"/>
      <c r="F14" s="119"/>
    </row>
    <row r="15" spans="1:7" ht="27.75" customHeight="1" thickBot="1" x14ac:dyDescent="0.25">
      <c r="A15" s="125" t="s">
        <v>85</v>
      </c>
      <c r="B15" s="126">
        <f>SUM(B9:B14)</f>
        <v>0</v>
      </c>
      <c r="C15" s="127"/>
      <c r="D15" s="128"/>
      <c r="E15" s="128"/>
      <c r="F15" s="129"/>
    </row>
    <row r="16" spans="1:7" x14ac:dyDescent="0.2">
      <c r="A16" s="10"/>
      <c r="F16" s="5"/>
    </row>
    <row r="17" spans="1:6" x14ac:dyDescent="0.2">
      <c r="A17" s="10" t="s">
        <v>72</v>
      </c>
      <c r="B17" s="2"/>
      <c r="F17" s="5"/>
    </row>
    <row r="18" spans="1:6" x14ac:dyDescent="0.2">
      <c r="A18" s="256" t="s">
        <v>86</v>
      </c>
      <c r="B18" s="257"/>
      <c r="C18" s="257"/>
      <c r="D18" s="257"/>
      <c r="E18" s="257"/>
      <c r="F18" s="258"/>
    </row>
    <row r="19" spans="1:6" x14ac:dyDescent="0.2">
      <c r="A19" s="245" t="s">
        <v>87</v>
      </c>
      <c r="B19" s="238"/>
      <c r="C19" s="238"/>
      <c r="F19" s="5"/>
    </row>
    <row r="20" spans="1:6" x14ac:dyDescent="0.2">
      <c r="A20" s="24" t="s">
        <v>88</v>
      </c>
      <c r="B20"/>
      <c r="F20" s="5"/>
    </row>
    <row r="21" spans="1:6" x14ac:dyDescent="0.2">
      <c r="A21" s="24" t="s">
        <v>89</v>
      </c>
      <c r="B21"/>
      <c r="F21" s="5"/>
    </row>
    <row r="22" spans="1:6" ht="12.75" customHeight="1" x14ac:dyDescent="0.2">
      <c r="A22" s="241" t="s">
        <v>78</v>
      </c>
      <c r="B22" s="242"/>
      <c r="C22" s="53"/>
      <c r="D22" s="53"/>
      <c r="E22" s="53"/>
      <c r="F22" s="54"/>
    </row>
  </sheetData>
  <sheetProtection formatCells="0" formatColumns="0" formatRows="0" insertColumns="0" insertRows="0"/>
  <autoFilter ref="A1:G27" xr:uid="{00000000-0001-0000-0200-000000000000}"/>
  <mergeCells count="9">
    <mergeCell ref="A22:B22"/>
    <mergeCell ref="A7:B7"/>
    <mergeCell ref="A19:C19"/>
    <mergeCell ref="A6:F6"/>
    <mergeCell ref="B2:F2"/>
    <mergeCell ref="B3:F3"/>
    <mergeCell ref="B4:F4"/>
    <mergeCell ref="A5:F5"/>
    <mergeCell ref="A18:F18"/>
  </mergeCells>
  <printOptions gridLines="1"/>
  <pageMargins left="0.70866141732283472" right="0.70866141732283472" top="0.74803149606299213" bottom="0.74803149606299213" header="0.31496062992125984" footer="0.31496062992125984"/>
  <pageSetup paperSize="9" scale="82" fitToHeight="0" orientation="landscape" r:id="rId1"/>
  <headerFooter alignWithMargins="0">
    <oddHeader>&amp;C&amp;"Calibri"&amp;9&amp;K000000[IN-CONFIDENCE]&amp;1#</oddHeader>
    <oddFooter>&amp;C&amp;1#&amp;"Calibri"&amp;9&amp;K000000[IN-CONFIDENCE]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
  <sheetViews>
    <sheetView zoomScaleNormal="100" workbookViewId="0">
      <pane ySplit="1" topLeftCell="A4" activePane="bottomLeft" state="frozen"/>
      <selection pane="bottomLeft" activeCell="D8" sqref="D8"/>
    </sheetView>
  </sheetViews>
  <sheetFormatPr defaultColWidth="9.140625" defaultRowHeight="12.75" x14ac:dyDescent="0.2"/>
  <cols>
    <col min="1" max="1" width="27.5703125" style="8" customWidth="1"/>
    <col min="2" max="2" width="31.140625" style="8" customWidth="1"/>
    <col min="3" max="4" width="27.5703125" style="8" customWidth="1"/>
    <col min="5" max="5" width="34.5703125" style="8" customWidth="1"/>
    <col min="6" max="16384" width="9.140625" style="9"/>
  </cols>
  <sheetData>
    <row r="1" spans="1:14" ht="36" customHeight="1" thickBot="1" x14ac:dyDescent="0.25">
      <c r="A1" s="263" t="s">
        <v>41</v>
      </c>
      <c r="B1" s="263"/>
      <c r="C1" s="263"/>
      <c r="D1" s="263"/>
      <c r="E1" s="263"/>
      <c r="F1" s="31"/>
    </row>
    <row r="2" spans="1:14" ht="36" customHeight="1" x14ac:dyDescent="0.2">
      <c r="A2" s="121" t="s">
        <v>42</v>
      </c>
      <c r="B2" s="248" t="str">
        <f>Travel!B2</f>
        <v>Ministry for the Environment</v>
      </c>
      <c r="C2" s="248"/>
      <c r="D2" s="248"/>
      <c r="E2" s="248"/>
      <c r="F2" s="12"/>
      <c r="G2" s="12"/>
    </row>
    <row r="3" spans="1:14" ht="36" customHeight="1" x14ac:dyDescent="0.2">
      <c r="A3" s="122" t="s">
        <v>44</v>
      </c>
      <c r="B3" s="250" t="str">
        <f>Travel!B3</f>
        <v>James Palmer</v>
      </c>
      <c r="C3" s="250"/>
      <c r="D3" s="250"/>
      <c r="E3" s="250"/>
      <c r="F3" s="13"/>
      <c r="G3" s="13"/>
    </row>
    <row r="4" spans="1:14" ht="36" customHeight="1" thickBot="1" x14ac:dyDescent="0.25">
      <c r="A4" s="123" t="s">
        <v>45</v>
      </c>
      <c r="B4" s="252" t="str">
        <f>Travel!B4</f>
        <v>1 March 2023 to 30 June 2023</v>
      </c>
      <c r="C4" s="252"/>
      <c r="D4" s="252"/>
      <c r="E4" s="252"/>
      <c r="F4" s="13"/>
      <c r="G4" s="13"/>
    </row>
    <row r="5" spans="1:14" ht="36" customHeight="1" x14ac:dyDescent="0.2">
      <c r="A5" s="254" t="s">
        <v>90</v>
      </c>
      <c r="B5" s="254"/>
      <c r="C5" s="255"/>
      <c r="D5" s="255"/>
      <c r="E5" s="255"/>
    </row>
    <row r="6" spans="1:14" ht="20.100000000000001" customHeight="1" thickBot="1" x14ac:dyDescent="0.25">
      <c r="A6" s="246" t="s">
        <v>91</v>
      </c>
      <c r="B6" s="247"/>
      <c r="C6" s="247"/>
      <c r="D6" s="247"/>
      <c r="E6" s="247"/>
      <c r="F6" s="14"/>
      <c r="G6" s="14"/>
    </row>
    <row r="7" spans="1:14" ht="36" customHeight="1" x14ac:dyDescent="0.25">
      <c r="A7" s="243" t="s">
        <v>92</v>
      </c>
      <c r="B7" s="244"/>
      <c r="C7" s="111"/>
      <c r="D7" s="111"/>
      <c r="E7" s="111"/>
    </row>
    <row r="8" spans="1:14" ht="26.25" thickBot="1" x14ac:dyDescent="0.25">
      <c r="A8" s="133" t="s">
        <v>68</v>
      </c>
      <c r="B8" s="134" t="s">
        <v>93</v>
      </c>
      <c r="C8" s="134" t="s">
        <v>94</v>
      </c>
      <c r="D8" s="134" t="s">
        <v>167</v>
      </c>
      <c r="E8" s="134" t="s">
        <v>95</v>
      </c>
    </row>
    <row r="9" spans="1:14" s="55" customFormat="1" ht="15.75" customHeight="1" x14ac:dyDescent="0.2">
      <c r="A9" s="130"/>
      <c r="B9" s="131"/>
      <c r="C9" s="132"/>
      <c r="D9" s="132"/>
      <c r="E9" s="132"/>
    </row>
    <row r="10" spans="1:14" s="50" customFormat="1" x14ac:dyDescent="0.2">
      <c r="A10" s="114"/>
      <c r="B10" s="110"/>
      <c r="C10" s="67"/>
      <c r="D10" s="66"/>
      <c r="E10" s="67"/>
    </row>
    <row r="11" spans="1:14" s="50" customFormat="1" x14ac:dyDescent="0.2">
      <c r="A11" s="115"/>
      <c r="B11" s="66"/>
      <c r="C11" s="67"/>
      <c r="D11" s="67"/>
      <c r="E11" s="67"/>
    </row>
    <row r="12" spans="1:14" s="50" customFormat="1" x14ac:dyDescent="0.2">
      <c r="A12" s="114"/>
      <c r="B12" s="110"/>
      <c r="C12" s="67"/>
      <c r="D12" s="66"/>
      <c r="E12" s="67"/>
    </row>
    <row r="13" spans="1:14" s="50" customFormat="1" x14ac:dyDescent="0.2">
      <c r="A13" s="115"/>
      <c r="B13" s="66"/>
      <c r="C13" s="67"/>
      <c r="D13" s="67"/>
      <c r="E13" s="67"/>
      <c r="N13" s="51"/>
    </row>
    <row r="14" spans="1:14" s="50" customFormat="1" x14ac:dyDescent="0.2">
      <c r="A14" s="114"/>
      <c r="B14" s="110"/>
      <c r="C14" s="67"/>
      <c r="D14" s="66"/>
      <c r="E14" s="67"/>
    </row>
    <row r="15" spans="1:14" s="50" customFormat="1" ht="13.5" thickBot="1" x14ac:dyDescent="0.25">
      <c r="A15" s="139"/>
      <c r="B15" s="85"/>
      <c r="C15" s="86"/>
      <c r="D15" s="86"/>
      <c r="E15" s="86"/>
    </row>
    <row r="16" spans="1:14" ht="27.95" customHeight="1" thickBot="1" x14ac:dyDescent="0.25">
      <c r="A16" s="140" t="s">
        <v>96</v>
      </c>
      <c r="B16" s="141" t="s">
        <v>97</v>
      </c>
      <c r="C16" s="90">
        <f>COUNTIF(B9:B15,"*")</f>
        <v>0</v>
      </c>
      <c r="D16" s="142">
        <f>SUM(D9:D15)</f>
        <v>0</v>
      </c>
      <c r="E16" s="91"/>
    </row>
    <row r="17" spans="1:6" x14ac:dyDescent="0.2">
      <c r="A17" s="52"/>
      <c r="B17" s="38"/>
      <c r="C17" s="29"/>
      <c r="D17" s="28"/>
      <c r="E17" s="43"/>
    </row>
    <row r="18" spans="1:6" x14ac:dyDescent="0.2">
      <c r="A18" s="10" t="s">
        <v>98</v>
      </c>
      <c r="E18" s="11"/>
    </row>
    <row r="19" spans="1:6" x14ac:dyDescent="0.2">
      <c r="A19" s="245" t="s">
        <v>87</v>
      </c>
      <c r="B19" s="238"/>
      <c r="C19" s="238"/>
      <c r="E19" s="11"/>
    </row>
    <row r="20" spans="1:6" x14ac:dyDescent="0.2">
      <c r="A20" s="259" t="s">
        <v>99</v>
      </c>
      <c r="B20" s="260"/>
      <c r="C20" s="260"/>
      <c r="D20" s="260"/>
      <c r="E20" s="261"/>
    </row>
    <row r="21" spans="1:6" x14ac:dyDescent="0.2">
      <c r="A21" s="48" t="s">
        <v>100</v>
      </c>
      <c r="B21" s="9"/>
      <c r="C21" s="9"/>
      <c r="D21" s="9"/>
      <c r="E21" s="49"/>
    </row>
    <row r="22" spans="1:6" ht="26.1" customHeight="1" x14ac:dyDescent="0.2">
      <c r="A22" s="245" t="s">
        <v>101</v>
      </c>
      <c r="B22" s="238"/>
      <c r="C22" s="238"/>
      <c r="D22" s="238"/>
      <c r="E22" s="264"/>
    </row>
    <row r="23" spans="1:6" x14ac:dyDescent="0.2">
      <c r="A23" s="24" t="s">
        <v>102</v>
      </c>
      <c r="E23" s="11"/>
    </row>
    <row r="24" spans="1:6" x14ac:dyDescent="0.2">
      <c r="A24" s="24" t="s">
        <v>103</v>
      </c>
      <c r="B24"/>
      <c r="C24" s="1"/>
      <c r="D24" s="1"/>
      <c r="E24" s="5"/>
      <c r="F24" s="1"/>
    </row>
    <row r="25" spans="1:6" ht="12.75" customHeight="1" x14ac:dyDescent="0.2">
      <c r="A25" s="262" t="s">
        <v>78</v>
      </c>
      <c r="B25" s="237"/>
      <c r="C25" s="36"/>
      <c r="D25" s="36"/>
      <c r="E25" s="37"/>
      <c r="F25" s="36"/>
    </row>
    <row r="26" spans="1:6" x14ac:dyDescent="0.2">
      <c r="A26" s="39"/>
      <c r="B26" s="40"/>
      <c r="C26" s="40"/>
      <c r="D26" s="40"/>
      <c r="E26" s="41"/>
    </row>
  </sheetData>
  <sheetProtection formatCells="0" formatColumns="0" formatRows="0" insertColumns="0" insertRows="0"/>
  <autoFilter ref="A1:E26" xr:uid="{00000000-0001-0000-0300-000000000000}"/>
  <mergeCells count="11">
    <mergeCell ref="A20:E20"/>
    <mergeCell ref="A25:B25"/>
    <mergeCell ref="A1:E1"/>
    <mergeCell ref="A19:C19"/>
    <mergeCell ref="A22:E22"/>
    <mergeCell ref="A6:E6"/>
    <mergeCell ref="B2:E2"/>
    <mergeCell ref="B3:E3"/>
    <mergeCell ref="B4:E4"/>
    <mergeCell ref="A5:E5"/>
    <mergeCell ref="A7:B7"/>
  </mergeCells>
  <printOptions gridLines="1"/>
  <pageMargins left="0.70866141732283472" right="0.70866141732283472" top="0.74803149606299213" bottom="0.74803149606299213" header="0.31496062992125984" footer="0.31496062992125984"/>
  <pageSetup paperSize="9" scale="90" fitToHeight="0" orientation="landscape" r:id="rId1"/>
  <headerFooter alignWithMargins="0">
    <oddHeader>&amp;C&amp;"Calibri"&amp;9&amp;K000000[IN-CONFIDENCE]&amp;1#</oddHeader>
    <oddFooter>&amp;C&amp;1#&amp;"Calibri"&amp;9&amp;K000000[IN-CONFIDENCE]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8"/>
  <sheetViews>
    <sheetView zoomScaleNormal="100" workbookViewId="0">
      <pane ySplit="1" topLeftCell="A6" activePane="bottomLeft" state="frozen"/>
      <selection pane="bottomLeft" activeCell="B8" sqref="B8"/>
    </sheetView>
  </sheetViews>
  <sheetFormatPr defaultColWidth="9.140625" defaultRowHeight="12.75" x14ac:dyDescent="0.2"/>
  <cols>
    <col min="1" max="1" width="21.7109375" style="1" customWidth="1"/>
    <col min="2" max="2" width="23.5703125" style="1" customWidth="1"/>
    <col min="3" max="3" width="21.28515625" style="1" customWidth="1"/>
    <col min="4" max="4" width="61.28515625" style="1" customWidth="1"/>
    <col min="5" max="5" width="32.140625" style="1" customWidth="1"/>
    <col min="6" max="7" width="8.28515625" customWidth="1"/>
    <col min="8" max="8" width="5.7109375" customWidth="1"/>
    <col min="9" max="9" width="9.140625" customWidth="1"/>
  </cols>
  <sheetData>
    <row r="1" spans="1:9" ht="36" customHeight="1" thickBot="1" x14ac:dyDescent="0.25">
      <c r="A1" s="263" t="s">
        <v>41</v>
      </c>
      <c r="B1" s="263"/>
      <c r="C1" s="263"/>
      <c r="D1" s="263"/>
      <c r="E1" s="263"/>
    </row>
    <row r="2" spans="1:9" ht="36" customHeight="1" x14ac:dyDescent="0.2">
      <c r="A2" s="121" t="s">
        <v>42</v>
      </c>
      <c r="B2" s="248" t="str">
        <f>Travel!B2</f>
        <v>Ministry for the Environment</v>
      </c>
      <c r="C2" s="248"/>
      <c r="D2" s="248"/>
      <c r="E2" s="249"/>
    </row>
    <row r="3" spans="1:9" ht="36" customHeight="1" x14ac:dyDescent="0.2">
      <c r="A3" s="122" t="s">
        <v>44</v>
      </c>
      <c r="B3" s="250" t="str">
        <f>Travel!B3</f>
        <v>James Palmer</v>
      </c>
      <c r="C3" s="250"/>
      <c r="D3" s="250"/>
      <c r="E3" s="251"/>
    </row>
    <row r="4" spans="1:9" ht="36" customHeight="1" thickBot="1" x14ac:dyDescent="0.25">
      <c r="A4" s="123" t="s">
        <v>45</v>
      </c>
      <c r="B4" s="252" t="str">
        <f>Travel!B4</f>
        <v>1 March 2023 to 30 June 2023</v>
      </c>
      <c r="C4" s="252"/>
      <c r="D4" s="252"/>
      <c r="E4" s="253"/>
    </row>
    <row r="5" spans="1:9" ht="36" customHeight="1" x14ac:dyDescent="0.2">
      <c r="A5" s="268" t="s">
        <v>104</v>
      </c>
      <c r="B5" s="269"/>
      <c r="C5" s="270"/>
      <c r="D5" s="270"/>
      <c r="E5" s="271"/>
    </row>
    <row r="6" spans="1:9" ht="19.5" customHeight="1" thickBot="1" x14ac:dyDescent="0.25">
      <c r="A6" s="265" t="s">
        <v>105</v>
      </c>
      <c r="B6" s="266"/>
      <c r="C6" s="266"/>
      <c r="D6" s="266"/>
      <c r="E6" s="267"/>
    </row>
    <row r="7" spans="1:9" ht="36" customHeight="1" x14ac:dyDescent="0.25">
      <c r="A7" s="243" t="s">
        <v>106</v>
      </c>
      <c r="B7" s="244"/>
      <c r="C7" s="111"/>
      <c r="D7" s="111"/>
      <c r="E7" s="111"/>
    </row>
    <row r="8" spans="1:9" ht="25.5" x14ac:dyDescent="0.2">
      <c r="A8" s="133" t="s">
        <v>68</v>
      </c>
      <c r="B8" s="159" t="s">
        <v>107</v>
      </c>
      <c r="C8" s="134" t="s">
        <v>108</v>
      </c>
      <c r="D8" s="134" t="s">
        <v>109</v>
      </c>
      <c r="E8" s="134" t="s">
        <v>59</v>
      </c>
    </row>
    <row r="9" spans="1:9" s="65" customFormat="1" ht="31.5" customHeight="1" x14ac:dyDescent="0.2">
      <c r="A9" s="149">
        <v>45036</v>
      </c>
      <c r="B9" s="150">
        <v>28.69</v>
      </c>
      <c r="C9" s="148"/>
      <c r="D9" s="151" t="s">
        <v>137</v>
      </c>
      <c r="E9" s="149"/>
      <c r="I9" s="154" t="s">
        <v>61</v>
      </c>
    </row>
    <row r="10" spans="1:9" s="65" customFormat="1" x14ac:dyDescent="0.2">
      <c r="A10" s="166"/>
      <c r="B10" s="171"/>
      <c r="C10" s="169"/>
      <c r="D10" s="169"/>
      <c r="E10" s="168"/>
      <c r="I10" s="158"/>
    </row>
    <row r="11" spans="1:9" s="162" customFormat="1" ht="28.5" customHeight="1" x14ac:dyDescent="0.2">
      <c r="A11" s="166"/>
      <c r="B11" s="171"/>
      <c r="C11" s="168"/>
      <c r="D11" s="169"/>
      <c r="E11" s="170"/>
      <c r="I11" s="163"/>
    </row>
    <row r="12" spans="1:9" s="162" customFormat="1" ht="28.5" customHeight="1" x14ac:dyDescent="0.2">
      <c r="A12" s="166"/>
      <c r="B12" s="167"/>
      <c r="C12" s="168"/>
      <c r="D12" s="169"/>
      <c r="E12" s="170"/>
      <c r="I12" s="163"/>
    </row>
    <row r="13" spans="1:9" s="65" customFormat="1" x14ac:dyDescent="0.2">
      <c r="A13" s="115"/>
      <c r="B13" s="66"/>
      <c r="C13" s="67"/>
      <c r="D13" s="67"/>
      <c r="E13" s="67"/>
    </row>
    <row r="14" spans="1:9" s="65" customFormat="1" x14ac:dyDescent="0.2">
      <c r="A14" s="114"/>
      <c r="B14" s="110"/>
      <c r="C14" s="67"/>
      <c r="D14" s="66"/>
      <c r="E14" s="67"/>
    </row>
    <row r="15" spans="1:9" ht="27.75" customHeight="1" x14ac:dyDescent="0.2">
      <c r="A15" s="143" t="s">
        <v>110</v>
      </c>
      <c r="B15" s="144">
        <f>SUM(B9:B14)</f>
        <v>28.69</v>
      </c>
      <c r="C15" s="145"/>
      <c r="D15" s="146"/>
      <c r="E15" s="147"/>
    </row>
    <row r="16" spans="1:9" ht="14.1" customHeight="1" x14ac:dyDescent="0.2">
      <c r="A16" s="42"/>
      <c r="B16" s="29"/>
      <c r="C16" s="29"/>
      <c r="D16" s="29"/>
      <c r="E16" s="43"/>
    </row>
    <row r="17" spans="1:8" x14ac:dyDescent="0.2">
      <c r="A17" s="10" t="s">
        <v>98</v>
      </c>
      <c r="E17" s="5"/>
    </row>
    <row r="18" spans="1:8" x14ac:dyDescent="0.2">
      <c r="A18" s="245" t="s">
        <v>87</v>
      </c>
      <c r="B18" s="238"/>
      <c r="C18" s="238"/>
      <c r="E18" s="5"/>
    </row>
    <row r="19" spans="1:8" ht="14.1" customHeight="1" x14ac:dyDescent="0.2">
      <c r="A19" s="25" t="s">
        <v>111</v>
      </c>
      <c r="B19" s="26"/>
      <c r="E19" s="5"/>
    </row>
    <row r="20" spans="1:8" x14ac:dyDescent="0.2">
      <c r="A20" s="24" t="s">
        <v>75</v>
      </c>
      <c r="B20"/>
      <c r="E20" s="5"/>
    </row>
    <row r="21" spans="1:8" ht="12.6" customHeight="1" x14ac:dyDescent="0.2">
      <c r="A21" s="259" t="s">
        <v>112</v>
      </c>
      <c r="B21" s="260"/>
      <c r="C21" s="260"/>
      <c r="D21" s="260"/>
      <c r="E21" s="261"/>
    </row>
    <row r="22" spans="1:8" x14ac:dyDescent="0.2">
      <c r="A22" s="24" t="s">
        <v>89</v>
      </c>
      <c r="B22"/>
      <c r="E22" s="5"/>
      <c r="F22" s="1"/>
      <c r="G22" s="1"/>
      <c r="H22" s="1"/>
    </row>
    <row r="23" spans="1:8" ht="12.75" customHeight="1" x14ac:dyDescent="0.2">
      <c r="A23" s="262" t="s">
        <v>78</v>
      </c>
      <c r="B23" s="237"/>
      <c r="C23" s="36"/>
      <c r="D23" s="36"/>
      <c r="E23" s="37"/>
      <c r="F23" s="36"/>
      <c r="G23" s="36"/>
      <c r="H23" s="36"/>
    </row>
    <row r="24" spans="1:8" x14ac:dyDescent="0.2">
      <c r="A24" s="44"/>
      <c r="B24" s="30"/>
      <c r="C24" s="45"/>
      <c r="D24" s="45"/>
      <c r="E24" s="46"/>
    </row>
    <row r="25" spans="1:8" x14ac:dyDescent="0.2">
      <c r="A25" s="7"/>
    </row>
    <row r="26" spans="1:8" x14ac:dyDescent="0.2">
      <c r="A26" s="7"/>
    </row>
    <row r="27" spans="1:8" x14ac:dyDescent="0.2">
      <c r="A27" s="7"/>
    </row>
    <row r="28" spans="1:8" x14ac:dyDescent="0.2">
      <c r="A28" s="7"/>
    </row>
  </sheetData>
  <sheetProtection formatCells="0" formatColumns="0" formatRows="0" insertColumns="0" insertRows="0"/>
  <autoFilter ref="A1:E30" xr:uid="{00000000-0001-0000-0400-000000000000}"/>
  <mergeCells count="10">
    <mergeCell ref="A1:E1"/>
    <mergeCell ref="A23:B23"/>
    <mergeCell ref="A21:E21"/>
    <mergeCell ref="A18:C18"/>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scale="84" fitToHeight="0" orientation="landscape" r:id="rId1"/>
  <headerFooter alignWithMargins="0">
    <oddHeader>&amp;C&amp;"Calibri"&amp;9&amp;K000000[IN-CONFIDENCE]&amp;1#</oddHeader>
    <oddFooter>&amp;C&amp;1#&amp;"Calibri"&amp;9&amp;K000000[IN-CONFIDENCE]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5FB0BEBF7DE54D9F252D8A06C053F7" ma:contentTypeVersion="48" ma:contentTypeDescription="Create a new document." ma:contentTypeScope="" ma:versionID="b7e1f981d9b202da1321f6f071189f30">
  <xsd:schema xmlns:xsd="http://www.w3.org/2001/XMLSchema" xmlns:xs="http://www.w3.org/2001/XMLSchema" xmlns:p="http://schemas.microsoft.com/office/2006/metadata/properties" xmlns:ns1="http://schemas.microsoft.com/sharepoint/v3" xmlns:ns2="58a6f171-52cb-4404-b47d-af1c8daf8fd1" xmlns:ns3="4a94300e-a927-4b92-9d3a-682523035cb6" xmlns:ns4="0a5b0190-e301-4766-933d-448c7c363fce" xmlns:ns5="http://schemas.microsoft.com/sharepoint/v4" targetNamespace="http://schemas.microsoft.com/office/2006/metadata/properties" ma:root="true" ma:fieldsID="22272f90efe214cfda3179fd95e317e5" ns1:_="" ns2:_="" ns3:_="" ns4:_="" ns5:_="">
    <xsd:import namespace="http://schemas.microsoft.com/sharepoint/v3"/>
    <xsd:import namespace="58a6f171-52cb-4404-b47d-af1c8daf8fd1"/>
    <xsd:import namespace="4a94300e-a927-4b92-9d3a-682523035cb6"/>
    <xsd:import namespace="0a5b0190-e301-4766-933d-448c7c363fc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MTS_x0020_Type" minOccurs="0"/>
                <xsd:element ref="ns3:MTS_x0020_ID" minOccurs="0"/>
                <xsd:element ref="ns3:Sender" minOccurs="0"/>
                <xsd:element ref="ns3:Receiver" minOccurs="0"/>
                <xsd:element ref="ns3:Sender_x0020_Date" minOccurs="0"/>
                <xsd:element ref="ns3:Receiver_x0020_Date" minOccurs="0"/>
                <xsd:element ref="ns3:Carbon_x0020_Copy" minOccurs="0"/>
                <xsd:element ref="ns3:Email_x0020_Table" minOccurs="0"/>
                <xsd:element ref="ns3:Library" minOccurs="0"/>
                <xsd:element ref="ns3:Legacy_x0020_DocID" minOccurs="0"/>
                <xsd:element ref="ns3:Legacy_x0020_Version" minOccurs="0"/>
                <xsd:element ref="ns3:Class" minOccurs="0"/>
                <xsd:element ref="ns3:Author0" minOccurs="0"/>
                <xsd:element ref="ns3:Status" minOccurs="0"/>
                <xsd:element ref="ns3:Year" minOccurs="0"/>
                <xsd:element ref="ns3:Other_x0020_Details" minOccurs="0"/>
                <xsd:element ref="ns3:To" minOccurs="0"/>
                <xsd:element ref="ns3:From" minOccurs="0"/>
                <xsd:element ref="ns3:Sent_x002f_Received" minOccurs="0"/>
                <xsd:element ref="ns3:MediaServiceMetadata" minOccurs="0"/>
                <xsd:element ref="ns3:MediaServiceFastMetadata" minOccurs="0"/>
                <xsd:element ref="ns3:MediaServiceAutoKeyPoints" minOccurs="0"/>
                <xsd:element ref="ns3:MediaServiceKeyPoints" minOccurs="0"/>
                <xsd:element ref="ns3:Other_x0020_Details_2" minOccurs="0"/>
                <xsd:element ref="ns3:Supplemental_x0020_Markings"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4:SharedWithUsers" minOccurs="0"/>
                <xsd:element ref="ns4:SharedWithDetails" minOccurs="0"/>
                <xsd:element ref="ns3:Comments" minOccurs="0"/>
                <xsd:element ref="ns3:Contract_x0020_Number" minOccurs="0"/>
                <xsd:element ref="ns3:Other_x0020_Details_3" minOccurs="0"/>
                <xsd:element ref="ns3:_Flow_SignoffStatus" minOccurs="0"/>
                <xsd:element ref="ns5:IconOverlay" minOccurs="0"/>
                <xsd:element ref="ns3:MediaServiceDateTaken" minOccurs="0"/>
                <xsd:element ref="ns3:MediaServiceLocation" minOccurs="0"/>
                <xsd:element ref="ns3:lcf76f155ced4ddcb4097134ff3c332f" minOccurs="0"/>
                <xsd:element ref="ns2:TaxCatchAll"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5" nillable="true" ma:displayName="Taxonomy Catch All Column" ma:hidden="true" ma:list="{87519789-73ed-4cab-9726-b8d1e32ee613}" ma:internalName="TaxCatchAll" ma:showField="CatchAllData" ma:web="0a5b0190-e301-4766-933d-448c7c363f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94300e-a927-4b92-9d3a-682523035cb6" elementFormDefault="qualified">
    <xsd:import namespace="http://schemas.microsoft.com/office/2006/documentManagement/types"/>
    <xsd:import namespace="http://schemas.microsoft.com/office/infopath/2007/PartnerControls"/>
    <xsd:element name="Document_x0020_Type" ma:index="11" nillable="true" ma:displayName="Document Type" ma:default="" ma:description="" ma:internalName="Document_x0020_Type">
      <xsd:simpleType>
        <xsd:restriction base="dms:Note">
          <xsd:maxLength value="255"/>
        </xsd:restriction>
      </xsd:simpleType>
    </xsd:element>
    <xsd:element name="MTS_x0020_Type" ma:index="12" nillable="true" ma:displayName="MTS Type" ma:default="" ma:description="" ma:internalName="MTS_x0020_Type">
      <xsd:simpleType>
        <xsd:restriction base="dms:Note">
          <xsd:maxLength value="255"/>
        </xsd:restriction>
      </xsd:simpleType>
    </xsd:element>
    <xsd:element name="MTS_x0020_ID" ma:index="13" nillable="true" ma:displayName="MTS ID" ma:default="" ma:description="" ma:internalName="MTS_x0020_ID">
      <xsd:simpleType>
        <xsd:restriction base="dms:Text">
          <xsd:maxLength value="255"/>
        </xsd:restriction>
      </xsd:simpleType>
    </xsd:element>
    <xsd:element name="Sender" ma:index="14" nillable="true" ma:displayName="Sender" ma:description="" ma:internalName="Sender">
      <xsd:simpleType>
        <xsd:restriction base="dms:Text">
          <xsd:maxLength value="255"/>
        </xsd:restriction>
      </xsd:simpleType>
    </xsd:element>
    <xsd:element name="Receiver" ma:index="15" nillable="true" ma:displayName="Receiver" ma:description="" ma:internalName="Receiver">
      <xsd:simpleType>
        <xsd:restriction base="dms:Text">
          <xsd:maxLength value="255"/>
        </xsd:restriction>
      </xsd:simpleType>
    </xsd:element>
    <xsd:element name="Sender_x0020_Date" ma:index="16" nillable="true" ma:displayName="Sender Date" ma:default="" ma:description="" ma:format="DateTime" ma:internalName="Sender_x0020_Date">
      <xsd:simpleType>
        <xsd:restriction base="dms:DateTime"/>
      </xsd:simpleType>
    </xsd:element>
    <xsd:element name="Receiver_x0020_Date" ma:index="17" nillable="true" ma:displayName="Receiver Date" ma:default="" ma:description="" ma:format="DateTime" ma:internalName="Receiver_x0020_Date">
      <xsd:simpleType>
        <xsd:restriction base="dms:DateTime"/>
      </xsd:simpleType>
    </xsd:element>
    <xsd:element name="Carbon_x0020_Copy" ma:index="18" nillable="true" ma:displayName="Carbon Copy" ma:description="" ma:internalName="Carbon_x0020_Copy">
      <xsd:simpleType>
        <xsd:restriction base="dms:Text">
          <xsd:maxLength value="255"/>
        </xsd:restriction>
      </xsd:simpleType>
    </xsd:element>
    <xsd:element name="Email_x0020_Table" ma:index="20" nillable="true" ma:displayName="Email Table" ma:description="" ma:internalName="Email_x0020_Table">
      <xsd:simpleType>
        <xsd:restriction base="dms:Note">
          <xsd:maxLength value="255"/>
        </xsd:restriction>
      </xsd:simpleType>
    </xsd:element>
    <xsd:element name="Library" ma:index="21" nillable="true" ma:displayName="Library" ma:default="" ma:description="" ma:internalName="Library">
      <xsd:simpleType>
        <xsd:restriction base="dms:Text">
          <xsd:maxLength value="255"/>
        </xsd:restriction>
      </xsd:simpleType>
    </xsd:element>
    <xsd:element name="Legacy_x0020_DocID" ma:index="22" nillable="true" ma:displayName="Legacy DocID" ma:decimals="-1" ma:default="" ma:description="" ma:internalName="Legacy_x0020_DocID">
      <xsd:simpleType>
        <xsd:restriction base="dms:Number"/>
      </xsd:simpleType>
    </xsd:element>
    <xsd:element name="Legacy_x0020_Version" ma:index="23" nillable="true" ma:displayName="Legacy Version" ma:default="" ma:description="" ma:internalName="Legacy_x0020_Version">
      <xsd:simpleType>
        <xsd:restriction base="dms:Text">
          <xsd:maxLength value="255"/>
        </xsd:restriction>
      </xsd:simpleType>
    </xsd:element>
    <xsd:element name="Class" ma:index="24" nillable="true" ma:displayName="Class" ma:default="" ma:description="" ma:internalName="Class">
      <xsd:simpleType>
        <xsd:restriction base="dms:Text">
          <xsd:maxLength value="255"/>
        </xsd:restriction>
      </xsd:simpleType>
    </xsd:element>
    <xsd:element name="Author0" ma:index="25" nillable="true" ma:displayName="Author" ma:default="" ma:description="" ma:internalName="Author0">
      <xsd:simpleType>
        <xsd:restriction base="dms:Text">
          <xsd:maxLength value="255"/>
        </xsd:restriction>
      </xsd:simpleType>
    </xsd:element>
    <xsd:element name="Status" ma:index="26" nillable="true" ma:displayName="Status" ma:default="" ma:description="" ma:internalName="Status">
      <xsd:simpleType>
        <xsd:restriction base="dms:Text">
          <xsd:maxLength value="255"/>
        </xsd:restriction>
      </xsd:simpleType>
    </xsd:element>
    <xsd:element name="Year" ma:index="27" nillable="true" ma:displayName="Year" ma:default="" ma:description="" ma:internalName="Year">
      <xsd:simpleType>
        <xsd:restriction base="dms:Text">
          <xsd:maxLength value="255"/>
        </xsd:restriction>
      </xsd:simpleType>
    </xsd:element>
    <xsd:element name="Other_x0020_Details" ma:index="28" nillable="true" ma:displayName="Other Details" ma:default="" ma:description="" ma:internalName="Other_x0020_Details">
      <xsd:simpleType>
        <xsd:restriction base="dms:Text">
          <xsd:maxLength value="255"/>
        </xsd:restriction>
      </xsd:simpleType>
    </xsd:element>
    <xsd:element name="To" ma:index="29" nillable="true" ma:displayName="To" ma:default="" ma:description="" ma:internalName="To">
      <xsd:simpleType>
        <xsd:restriction base="dms:Note">
          <xsd:maxLength value="255"/>
        </xsd:restriction>
      </xsd:simpleType>
    </xsd:element>
    <xsd:element name="From" ma:index="30" nillable="true" ma:displayName="From" ma:default="" ma:description="" ma:internalName="From">
      <xsd:simpleType>
        <xsd:restriction base="dms:Text">
          <xsd:maxLength value="255"/>
        </xsd:restriction>
      </xsd:simpleType>
    </xsd:element>
    <xsd:element name="Sent_x002f_Received" ma:index="31" nillable="true" ma:displayName="Sent/Received" ma:default="" ma:description="" ma:internalName="Sent_x002f_Received">
      <xsd:simpleType>
        <xsd:restriction base="dms:Text">
          <xsd:maxLength value="255"/>
        </xsd:restriction>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Other_x0020_Details_2" ma:index="36" nillable="true" ma:displayName="Other Details_2" ma:description="" ma:internalName="Other_x0020_Details_2">
      <xsd:simpleType>
        <xsd:restriction base="dms:Text">
          <xsd:maxLength value="255"/>
        </xsd:restriction>
      </xsd:simpleType>
    </xsd:element>
    <xsd:element name="Supplemental_x0020_Markings" ma:index="37" nillable="true" ma:displayName="Supplemental Markings" ma:description="" ma:internalName="Supplemental_x0020_Markings">
      <xsd:simpleType>
        <xsd:restriction base="dms:Note">
          <xsd:maxLength value="255"/>
        </xsd:restriction>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Comments" ma:index="46" nillable="true" ma:displayName="Comments" ma:internalName="Comments">
      <xsd:simpleType>
        <xsd:restriction base="dms:Note">
          <xsd:maxLength value="255"/>
        </xsd:restriction>
      </xsd:simpleType>
    </xsd:element>
    <xsd:element name="Contract_x0020_Number" ma:index="47" nillable="true" ma:displayName="Contract Number" ma:internalName="Contract_x0020_Number">
      <xsd:simpleType>
        <xsd:restriction base="dms:Text">
          <xsd:maxLength value="255"/>
        </xsd:restriction>
      </xsd:simpleType>
    </xsd:element>
    <xsd:element name="Other_x0020_Details_3" ma:index="48" nillable="true" ma:displayName="Other Details_3" ma:internalName="Other_x0020_Details_3">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element name="MediaServiceDateTaken" ma:index="51" nillable="true" ma:displayName="MediaServiceDateTaken" ma:hidden="true" ma:internalName="MediaServiceDateTaken" ma:readOnly="true">
      <xsd:simpleType>
        <xsd:restriction base="dms:Text"/>
      </xsd:simpleType>
    </xsd:element>
    <xsd:element name="MediaServiceLocation" ma:index="52" nillable="true" ma:displayName="Location" ma:internalName="MediaServiceLocation" ma:readOnly="true">
      <xsd:simpleType>
        <xsd:restriction base="dms:Text"/>
      </xsd:simpleType>
    </xsd:element>
    <xsd:element name="lcf76f155ced4ddcb4097134ff3c332f" ma:index="54"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6" nillable="true" ma:displayName="MediaServiceObjectDetectorVersions" ma:description="" ma:hidden="true" ma:indexed="true" ma:internalName="MediaServiceObjectDetectorVersions" ma:readOnly="true">
      <xsd:simpleType>
        <xsd:restriction base="dms:Text"/>
      </xsd:simpleType>
    </xsd:element>
    <xsd:element name="MediaLengthInSeconds" ma:index="5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5b0190-e301-4766-933d-448c7c363fce" elementFormDefault="qualified">
    <xsd:import namespace="http://schemas.microsoft.com/office/2006/documentManagement/types"/>
    <xsd:import namespace="http://schemas.microsoft.com/office/infopath/2007/PartnerControls"/>
    <xsd:element name="SharedWithUsers" ma:index="4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_x0020_DocID xmlns="4a94300e-a927-4b92-9d3a-682523035cb6" xsi:nil="true"/>
    <Year xmlns="4a94300e-a927-4b92-9d3a-682523035cb6" xsi:nil="true"/>
    <_ip_UnifiedCompliancePolicyUIAction xmlns="http://schemas.microsoft.com/sharepoint/v3" xsi:nil="true"/>
    <Legacy_x0020_Version xmlns="4a94300e-a927-4b92-9d3a-682523035cb6" xsi:nil="true"/>
    <Sender_x0020_Date xmlns="4a94300e-a927-4b92-9d3a-682523035cb6" xsi:nil="true"/>
    <Library xmlns="4a94300e-a927-4b92-9d3a-682523035cb6" xsi:nil="true"/>
    <Class xmlns="4a94300e-a927-4b92-9d3a-682523035cb6" xsi:nil="true"/>
    <From xmlns="4a94300e-a927-4b92-9d3a-682523035cb6" xsi:nil="true"/>
    <Sender xmlns="4a94300e-a927-4b92-9d3a-682523035cb6" xsi:nil="true"/>
    <Supplemental_x0020_Markings xmlns="4a94300e-a927-4b92-9d3a-682523035cb6" xsi:nil="true"/>
    <IconOverlay xmlns="http://schemas.microsoft.com/sharepoint/v4" xsi:nil="true"/>
    <_Flow_SignoffStatus xmlns="4a94300e-a927-4b92-9d3a-682523035cb6" xsi:nil="true"/>
    <Other_x0020_Details xmlns="4a94300e-a927-4b92-9d3a-682523035cb6" xsi:nil="true"/>
    <_ip_UnifiedCompliancePolicyProperties xmlns="http://schemas.microsoft.com/sharepoint/v3" xsi:nil="true"/>
    <Carbon_x0020_Copy xmlns="4a94300e-a927-4b92-9d3a-682523035cb6" xsi:nil="true"/>
    <Author0 xmlns="4a94300e-a927-4b92-9d3a-682523035cb6" xsi:nil="true"/>
    <MTS_x0020_ID xmlns="4a94300e-a927-4b92-9d3a-682523035cb6" xsi:nil="true"/>
    <Email_x0020_Table xmlns="4a94300e-a927-4b92-9d3a-682523035cb6" xsi:nil="true"/>
    <Comments xmlns="4a94300e-a927-4b92-9d3a-682523035cb6" xsi:nil="true"/>
    <MTS_x0020_Type xmlns="4a94300e-a927-4b92-9d3a-682523035cb6" xsi:nil="true"/>
    <Receiver xmlns="4a94300e-a927-4b92-9d3a-682523035cb6" xsi:nil="true"/>
    <Sent_x002f_Received xmlns="4a94300e-a927-4b92-9d3a-682523035cb6" xsi:nil="true"/>
    <Other_x0020_Details_2 xmlns="4a94300e-a927-4b92-9d3a-682523035cb6" xsi:nil="true"/>
    <To xmlns="4a94300e-a927-4b92-9d3a-682523035cb6" xsi:nil="true"/>
    <Other_x0020_Details_3 xmlns="4a94300e-a927-4b92-9d3a-682523035cb6" xsi:nil="true"/>
    <Receiver_x0020_Date xmlns="4a94300e-a927-4b92-9d3a-682523035cb6" xsi:nil="true"/>
    <Status xmlns="4a94300e-a927-4b92-9d3a-682523035cb6" xsi:nil="true"/>
    <Contract_x0020_Number xmlns="4a94300e-a927-4b92-9d3a-682523035cb6" xsi:nil="true"/>
    <Document_x0020_Type xmlns="4a94300e-a927-4b92-9d3a-682523035cb6" xsi:nil="true"/>
    <_dlc_DocId xmlns="58a6f171-52cb-4404-b47d-af1c8daf8fd1">ECM-1921925337-84651</_dlc_DocId>
    <_dlc_DocIdUrl xmlns="58a6f171-52cb-4404-b47d-af1c8daf8fd1">
      <Url>https://ministryforenvironment.sharepoint.com/sites/ECM-Corp-Fin/_layouts/15/DocIdRedir.aspx?ID=ECM-1921925337-84651</Url>
      <Description>ECM-1921925337-84651</Description>
    </_dlc_DocIdUrl>
    <lcf76f155ced4ddcb4097134ff3c332f xmlns="4a94300e-a927-4b92-9d3a-682523035cb6">
      <Terms xmlns="http://schemas.microsoft.com/office/infopath/2007/PartnerControls"/>
    </lcf76f155ced4ddcb4097134ff3c332f>
    <TaxCatchAll xmlns="58a6f171-52cb-4404-b47d-af1c8daf8f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62AE23B-825A-4753-A43E-E004F02310C2}"/>
</file>

<file path=customXml/itemProps2.xml><?xml version="1.0" encoding="utf-8"?>
<ds:datastoreItem xmlns:ds="http://schemas.openxmlformats.org/officeDocument/2006/customXml" ds:itemID="{A5D62ABC-F8FA-4BC2-B7BF-F71A6E53FC41}">
  <ds:schemaRefs>
    <ds:schemaRef ds:uri="http://schemas.microsoft.com/office/2006/metadata/properties"/>
    <ds:schemaRef ds:uri="http://schemas.microsoft.com/office/infopath/2007/PartnerControls"/>
    <ds:schemaRef ds:uri="4a94300e-a927-4b92-9d3a-682523035cb6"/>
    <ds:schemaRef ds:uri="http://schemas.microsoft.com/sharepoint/v3"/>
    <ds:schemaRef ds:uri="http://schemas.microsoft.com/sharepoint/v4"/>
    <ds:schemaRef ds:uri="58a6f171-52cb-4404-b47d-af1c8daf8fd1"/>
  </ds:schemaRefs>
</ds:datastoreItem>
</file>

<file path=customXml/itemProps3.xml><?xml version="1.0" encoding="utf-8"?>
<ds:datastoreItem xmlns:ds="http://schemas.openxmlformats.org/officeDocument/2006/customXml" ds:itemID="{725A3760-0755-4B35-89EF-EBF47C91D6CA}">
  <ds:schemaRefs>
    <ds:schemaRef ds:uri="http://schemas.microsoft.com/sharepoint/v3/contenttype/forms"/>
  </ds:schemaRefs>
</ds:datastoreItem>
</file>

<file path=customXml/itemProps4.xml><?xml version="1.0" encoding="utf-8"?>
<ds:datastoreItem xmlns:ds="http://schemas.openxmlformats.org/officeDocument/2006/customXml" ds:itemID="{989022F2-B30B-42B9-A80A-12A7CA53EBA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mortensenm</dc:creator>
  <cp:keywords/>
  <dc:description/>
  <cp:lastModifiedBy>sharmas</cp:lastModifiedBy>
  <cp:revision/>
  <dcterms:created xsi:type="dcterms:W3CDTF">2010-10-17T20:59:02Z</dcterms:created>
  <dcterms:modified xsi:type="dcterms:W3CDTF">2023-07-27T03:11:42Z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0x010100EA5FB0BEBF7DE54D9F252D8A06C053F7</vt:lpwstr>
  </property>
  <property fmtid="{D5CDD505-2E9C-101B-9397-08002B2CF9AE}" pid="3" name="_dlc_DocIdItemGuid">
    <vt:lpwstr>6e6c691e-5e0f-48ff-bbae-4c7152b920f6</vt:lpwstr>
  </property>
  <property fmtid="{D5CDD505-2E9C-101B-9397-08002B2CF9AE}" pid="4" name="MediaServiceImageTags">
    <vt:lpwstr/>
  </property>
  <property fmtid="{D5CDD505-2E9C-101B-9397-08002B2CF9AE}" pid="5" name="MSIP_Label_8cd314b8-d49f-4f88-9385-4c72a13ca99b_Enabled">
    <vt:lpwstr>true</vt:lpwstr>
  </property>
  <property fmtid="{D5CDD505-2E9C-101B-9397-08002B2CF9AE}" pid="6" name="MSIP_Label_8cd314b8-d49f-4f88-9385-4c72a13ca99b_SetDate">
    <vt:lpwstr>2023-02-27T09:59:01Z</vt:lpwstr>
  </property>
  <property fmtid="{D5CDD505-2E9C-101B-9397-08002B2CF9AE}" pid="7" name="MSIP_Label_8cd314b8-d49f-4f88-9385-4c72a13ca99b_Method">
    <vt:lpwstr>Privileged</vt:lpwstr>
  </property>
  <property fmtid="{D5CDD505-2E9C-101B-9397-08002B2CF9AE}" pid="8" name="MSIP_Label_8cd314b8-d49f-4f88-9385-4c72a13ca99b_Name">
    <vt:lpwstr>[IN-CONFIDENCE]</vt:lpwstr>
  </property>
  <property fmtid="{D5CDD505-2E9C-101B-9397-08002B2CF9AE}" pid="9" name="MSIP_Label_8cd314b8-d49f-4f88-9385-4c72a13ca99b_SiteId">
    <vt:lpwstr>761dd003-d4ff-4049-8a72-8549b20fcbb1</vt:lpwstr>
  </property>
  <property fmtid="{D5CDD505-2E9C-101B-9397-08002B2CF9AE}" pid="10" name="MSIP_Label_8cd314b8-d49f-4f88-9385-4c72a13ca99b_ActionId">
    <vt:lpwstr>6f69fe19-392d-4759-a617-58074717c42f</vt:lpwstr>
  </property>
  <property fmtid="{D5CDD505-2E9C-101B-9397-08002B2CF9AE}" pid="11" name="MSIP_Label_8cd314b8-d49f-4f88-9385-4c72a13ca99b_ContentBits">
    <vt:lpwstr>3</vt:lpwstr>
  </property>
</Properties>
</file>