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FFA7BCD8-3B89-44B7-9DEB-55A3A3ABF9FD}" xr6:coauthVersionLast="47" xr6:coauthVersionMax="47" xr10:uidLastSave="{00000000-0000-0000-0000-000000000000}"/>
  <bookViews>
    <workbookView xWindow="-25350" yWindow="2790" windowWidth="21600" windowHeight="11055" firstSheet="1" activeTab="1" xr2:uid="{00000000-000D-0000-FFFF-FFFF00000000}"/>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xlnm._FilterDatabase" localSheetId="4" hidden="1">'All other  expenses'!$A$1:$E$30</definedName>
    <definedName name="_xlnm._FilterDatabase" localSheetId="3" hidden="1">'Gifts and Benefits'!$A$1:$E$26</definedName>
    <definedName name="_xlnm._FilterDatabase" localSheetId="2" hidden="1">Hospitality!$A$1:$G$28</definedName>
    <definedName name="_xlnm._FilterDatabase" localSheetId="1" hidden="1">Travel!$A$17:$AEL$53</definedName>
    <definedName name="_ftn1" localSheetId="0">'Guidance for agencies'!#REF!</definedName>
    <definedName name="_ftnref1" localSheetId="0">'Guidance for agencies'!$A$28</definedName>
    <definedName name="_xlnm.Print_Area" localSheetId="4">'All other  expenses'!$A$1:$E$24</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Travel!$A$1:$E$86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3" i="1" l="1"/>
  <c r="B51" i="1"/>
  <c r="B50" i="1"/>
  <c r="B76" i="1"/>
  <c r="B15" i="1"/>
  <c r="B69" i="1" l="1"/>
  <c r="B78" i="1" s="1"/>
  <c r="B10" i="3"/>
  <c r="B4" i="3"/>
  <c r="B16" i="2" l="1"/>
  <c r="C16" i="4"/>
  <c r="D16" i="4"/>
  <c r="B15" i="3"/>
  <c r="B3" i="2" l="1"/>
  <c r="B3" i="3" l="1"/>
  <c r="B2" i="3"/>
  <c r="B4" i="4"/>
  <c r="B3" i="4"/>
  <c r="B2" i="4"/>
  <c r="B4" i="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UrlikT</author>
  </authors>
  <commentList>
    <comment ref="D22" authorId="0" shapeId="0" xr:uid="{55F4C49C-1067-4E8F-A6F4-BFD628BB13DD}">
      <text>
        <r>
          <rPr>
            <b/>
            <sz val="9"/>
            <color indexed="81"/>
            <rFont val="Tahoma"/>
            <family val="2"/>
          </rPr>
          <t>UrlikT:</t>
        </r>
        <r>
          <rPr>
            <sz val="9"/>
            <color indexed="81"/>
            <rFont val="Tahoma"/>
            <family val="2"/>
          </rPr>
          <t xml:space="preserve">
3547918Bm</t>
        </r>
      </text>
    </comment>
    <comment ref="D23" authorId="0" shapeId="0" xr:uid="{047AD4EA-E682-4C8C-8990-96E364485C5C}">
      <text>
        <r>
          <rPr>
            <b/>
            <sz val="9"/>
            <color indexed="81"/>
            <rFont val="Tahoma"/>
            <family val="2"/>
          </rPr>
          <t>UrlikT:</t>
        </r>
        <r>
          <rPr>
            <sz val="9"/>
            <color indexed="81"/>
            <rFont val="Tahoma"/>
            <family val="2"/>
          </rPr>
          <t xml:space="preserve">
3520957Bm001</t>
        </r>
      </text>
    </comment>
    <comment ref="D24" authorId="0" shapeId="0" xr:uid="{26A3CFFF-964B-441F-8921-AB52E48B4758}">
      <text>
        <r>
          <rPr>
            <b/>
            <sz val="9"/>
            <color indexed="81"/>
            <rFont val="Tahoma"/>
            <family val="2"/>
          </rPr>
          <t>UrlikT:</t>
        </r>
        <r>
          <rPr>
            <sz val="9"/>
            <color indexed="81"/>
            <rFont val="Tahoma"/>
            <family val="2"/>
          </rPr>
          <t xml:space="preserve">
3518572Bm001</t>
        </r>
      </text>
    </comment>
    <comment ref="D25" authorId="0" shapeId="0" xr:uid="{272BABD1-3FD9-4B32-A585-BB4B2EA111D7}">
      <text>
        <r>
          <rPr>
            <b/>
            <sz val="9"/>
            <color indexed="81"/>
            <rFont val="Tahoma"/>
            <family val="2"/>
          </rPr>
          <t>UrlikT:</t>
        </r>
        <r>
          <rPr>
            <sz val="9"/>
            <color indexed="81"/>
            <rFont val="Tahoma"/>
            <family val="2"/>
          </rPr>
          <t xml:space="preserve">
 3535549Bm</t>
        </r>
      </text>
    </comment>
    <comment ref="D26" authorId="0" shapeId="0" xr:uid="{A52D0883-EFC8-493D-B70E-B58D334DC9AB}">
      <text>
        <r>
          <rPr>
            <b/>
            <sz val="9"/>
            <color indexed="81"/>
            <rFont val="Tahoma"/>
            <family val="2"/>
          </rPr>
          <t>UrlikT:</t>
        </r>
        <r>
          <rPr>
            <sz val="9"/>
            <color indexed="81"/>
            <rFont val="Tahoma"/>
            <family val="2"/>
          </rPr>
          <t xml:space="preserve">
3351955BM..</t>
        </r>
      </text>
    </comment>
    <comment ref="D27" authorId="0" shapeId="0" xr:uid="{9B2A29B5-4F63-40DF-9D19-F3B7FAE0F281}">
      <text>
        <r>
          <rPr>
            <b/>
            <sz val="9"/>
            <color indexed="81"/>
            <rFont val="Tahoma"/>
            <family val="2"/>
          </rPr>
          <t>UrlikT:</t>
        </r>
        <r>
          <rPr>
            <sz val="9"/>
            <color indexed="81"/>
            <rFont val="Tahoma"/>
            <family val="2"/>
          </rPr>
          <t xml:space="preserve">
3532656Bm001</t>
        </r>
      </text>
    </comment>
    <comment ref="D28" authorId="0" shapeId="0" xr:uid="{AE53A677-661D-43F4-88EB-74301277A5C0}">
      <text>
        <r>
          <rPr>
            <b/>
            <sz val="9"/>
            <color indexed="81"/>
            <rFont val="Tahoma"/>
            <family val="2"/>
          </rPr>
          <t>UrlikT:</t>
        </r>
        <r>
          <rPr>
            <sz val="9"/>
            <color indexed="81"/>
            <rFont val="Tahoma"/>
            <family val="2"/>
          </rPr>
          <t xml:space="preserve">
3324989BM..</t>
        </r>
      </text>
    </comment>
    <comment ref="D29" authorId="0" shapeId="0" xr:uid="{FFFCBCFC-4E33-4E68-BA8D-1437BA8BF5AC}">
      <text>
        <r>
          <rPr>
            <b/>
            <sz val="9"/>
            <color indexed="81"/>
            <rFont val="Tahoma"/>
            <family val="2"/>
          </rPr>
          <t>UrlikT:</t>
        </r>
        <r>
          <rPr>
            <sz val="9"/>
            <color indexed="81"/>
            <rFont val="Tahoma"/>
            <family val="2"/>
          </rPr>
          <t xml:space="preserve">
3560430Bm</t>
        </r>
      </text>
    </comment>
    <comment ref="D47" authorId="0" shapeId="0" xr:uid="{5A8188E8-BC71-4E2D-A0A4-00FF7048B474}">
      <text>
        <r>
          <rPr>
            <b/>
            <sz val="9"/>
            <color indexed="81"/>
            <rFont val="Tahoma"/>
            <family val="2"/>
          </rPr>
          <t>UrlikT:</t>
        </r>
        <r>
          <rPr>
            <sz val="9"/>
            <color indexed="81"/>
            <rFont val="Tahoma"/>
            <family val="2"/>
          </rPr>
          <t xml:space="preserve">
 3547918FT</t>
        </r>
      </text>
    </comment>
  </commentList>
</comments>
</file>

<file path=xl/sharedStrings.xml><?xml version="1.0" encoding="utf-8"?>
<sst xmlns="http://schemas.openxmlformats.org/spreadsheetml/2006/main" count="283" uniqueCount="192">
  <si>
    <t>Note this tab can  / should be deleted prior to uploading onto the agency website</t>
  </si>
  <si>
    <t>The following is a summary from "Chief Executive Expense Disclosures: A Guide for Agency Staff".  Please read that in full first.</t>
  </si>
  <si>
    <t>Purpose</t>
  </si>
  <si>
    <t>The purpose of regular public disclosure of Chief Executive's (CE) expenses is to provide transparency and accountability for discretionary expenditure by CEs of Public Service departments and statutory Crown entities.</t>
  </si>
  <si>
    <t>The disclosures help CEs to demonstrate the values and behaviours expected of all public servants.</t>
  </si>
  <si>
    <t>They make transparent the standards of probity expected of the CEs and ensure their expenses are open to public scrutiny.</t>
  </si>
  <si>
    <t>This assists public understanding of, and confidence in, the purpose and appropriateness of expenditure.</t>
  </si>
  <si>
    <t>What is covered?</t>
  </si>
  <si>
    <t>All expenses for items experienced or used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</si>
  <si>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</si>
  <si>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</si>
  <si>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</si>
  <si>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</si>
  <si>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</si>
  <si>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</si>
  <si>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</si>
  <si>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</si>
  <si>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When and how often are disclosures made?</t>
  </si>
  <si>
    <t>Disclosures cover the June 30 year and are expected to be published by July 31.</t>
  </si>
  <si>
    <t>Disclosed Information</t>
  </si>
  <si>
    <t>This workbook includes a tab for each of the following categories</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</si>
  <si>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</si>
  <si>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</si>
  <si>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</si>
  <si>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</si>
  <si>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</si>
  <si>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</si>
  <si>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</si>
  <si>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How to present information</t>
  </si>
  <si>
    <r>
      <rPr>
        <u/>
        <sz val="11"/>
        <rFont val="Arial"/>
        <family val="2"/>
      </rPr>
      <t>Provide information using this SSC Excel workbook</t>
    </r>
    <r>
      <rPr>
        <sz val="11"/>
        <rFont val="Arial"/>
        <family val="2"/>
      </rPr>
      <t xml:space="preserve">.  </t>
    </r>
  </si>
  <si>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</si>
  <si>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</si>
  <si>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</si>
  <si>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</si>
  <si>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Ensure the disclosure is for the full reporting period</t>
    </r>
    <r>
      <rPr>
        <sz val="11"/>
        <rFont val="Arial"/>
        <family val="2"/>
      </rPr>
      <t>.  Include disclosures for Acting CEs.</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</si>
  <si>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</si>
  <si>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r>
      <t xml:space="preserve">The sub totals and totals </t>
    </r>
    <r>
      <rPr>
        <sz val="11"/>
        <color theme="1"/>
        <rFont val="Arial"/>
        <family val="2"/>
      </rPr>
      <t xml:space="preserve">should appear automatically, once you add information to the rows above.  Insert more rows as you need. </t>
    </r>
  </si>
  <si>
    <r>
      <rPr>
        <u/>
        <sz val="11"/>
        <color theme="1"/>
        <rFont val="Arial"/>
        <family val="2"/>
      </rPr>
      <t>Uploading the workbook</t>
    </r>
    <r>
      <rPr>
        <sz val="11"/>
        <color theme="1"/>
        <rFont val="Arial"/>
        <family val="2"/>
      </rPr>
      <t xml:space="preserve"> - please ensure it is easy to find on your website.</t>
    </r>
  </si>
  <si>
    <t>The Disclosures webpage could be headed with a statement such as: “(This agency) is disclosing the Chief Executive’s expenses, gifts and hospitality as part of its commitment to transparency and accountability".</t>
  </si>
  <si>
    <r>
      <rPr>
        <sz val="11"/>
        <rFont val="Arial"/>
        <family val="2"/>
      </rPr>
      <t>If you have any questions, contact the team at</t>
    </r>
    <r>
      <rPr>
        <u/>
        <sz val="11"/>
        <color theme="10"/>
        <rFont val="Arial"/>
        <family val="2"/>
      </rPr>
      <t xml:space="preserve"> ceexpenses@ssc.govt.nz</t>
    </r>
  </si>
  <si>
    <r>
      <rPr>
        <u/>
        <sz val="10"/>
        <rFont val="Arial"/>
        <family val="2"/>
      </rPr>
      <t>For help with publishing on data.govt contact</t>
    </r>
    <r>
      <rPr>
        <u/>
        <sz val="10"/>
        <color theme="10"/>
        <rFont val="Arial"/>
        <family val="2"/>
      </rPr>
      <t xml:space="preserve"> info@data.govt.nz.</t>
    </r>
  </si>
  <si>
    <t>Chief Executive Expense Disclosure</t>
  </si>
  <si>
    <t xml:space="preserve">Organisation Name </t>
  </si>
  <si>
    <t>Ministry for the Environment</t>
  </si>
  <si>
    <t>Chief Executive</t>
  </si>
  <si>
    <t>Vicky Robertson</t>
  </si>
  <si>
    <t>Disclosure period</t>
  </si>
  <si>
    <t>1 July 2021 to 30 June2022</t>
  </si>
  <si>
    <t>Chief Executive Approval</t>
  </si>
  <si>
    <t>CFO Approval</t>
  </si>
  <si>
    <t>Arun Patel</t>
  </si>
  <si>
    <t>International, domestic and local travel expenses</t>
  </si>
  <si>
    <t xml:space="preserve">
All expenses incurred by CE during international, domestic and local travel. For international travel, group expenses relating to each trip.
</t>
  </si>
  <si>
    <t>International Travel (including  travel within NZ at beginning and end of overseas trip)**</t>
  </si>
  <si>
    <t>Location/s</t>
  </si>
  <si>
    <t>Date(s)</t>
  </si>
  <si>
    <t>Cost (NZ$)
(exc GST / inc GST)***</t>
  </si>
  <si>
    <t>Purpose of trip (eg attending XYZ conference for 3 days)****</t>
  </si>
  <si>
    <t>Nature (eg hotel, airfares, taxis, meals &amp; for how many people, other costs)</t>
  </si>
  <si>
    <t>Sub total</t>
  </si>
  <si>
    <t xml:space="preserve"> </t>
  </si>
  <si>
    <t>Cost ($)
(exc GST)***</t>
  </si>
  <si>
    <t>Purpose (eg visiting district office for two days...) ****</t>
  </si>
  <si>
    <t>Nature (eg hotel, airfare, meals &amp; for how many people, other costs)</t>
  </si>
  <si>
    <t>Location</t>
  </si>
  <si>
    <t>Period</t>
  </si>
  <si>
    <t>natural account#</t>
  </si>
  <si>
    <t>Te Hono Event – Deep Dive in Chch</t>
  </si>
  <si>
    <t>Taxi from Christchurch Airport - Central City</t>
  </si>
  <si>
    <t>Christchurch</t>
  </si>
  <si>
    <t>Attend Hui</t>
  </si>
  <si>
    <t xml:space="preserve">Hotel Accommodation - Bella Vista 1 night 31/03 </t>
  </si>
  <si>
    <t>Gisborne</t>
  </si>
  <si>
    <t>Accommodation - The Landi 1 night  26/03 Whk 37</t>
  </si>
  <si>
    <t>Whakatane</t>
  </si>
  <si>
    <t>Attend Te Hono Multiple Mtgs</t>
  </si>
  <si>
    <t>Accommodation Chc Heritage Heritage Christchurch 1 night 27/04</t>
  </si>
  <si>
    <t>Attend NICF  In Porirua</t>
  </si>
  <si>
    <t>Ticket Issue Service Fee 10/05/21</t>
  </si>
  <si>
    <t>Porirua</t>
  </si>
  <si>
    <t xml:space="preserve">Ticket Issue Service Fee </t>
  </si>
  <si>
    <t>Ticket Issue Service Fee</t>
  </si>
  <si>
    <t>Ahuwhenua Trophy</t>
  </si>
  <si>
    <t xml:space="preserve">Smimfe Event </t>
  </si>
  <si>
    <t>Te Hono Multiple Mtgs</t>
  </si>
  <si>
    <t>Te Hono And Ce Group</t>
  </si>
  <si>
    <t>Attend Tehonoao Tearoa Meeting</t>
  </si>
  <si>
    <t>Hui W Min Allan</t>
  </si>
  <si>
    <t>Flight Air New Zealand -WLG/CHC NZS 22/07/21</t>
  </si>
  <si>
    <t xml:space="preserve">Flight Air New Zealand - CHC/WLG NZT 22/07/21 </t>
  </si>
  <si>
    <t>Flight Air New Zealand - WLG/GIS NZQ 23/07/21, GIS/AKL NZY 23/07/21, AKL/WLG NZY 23/07/21</t>
  </si>
  <si>
    <t>Hui Min Allan</t>
  </si>
  <si>
    <t>Flight Air New Zealand - WIG/HlZ NZL 28/07/21, HlZ/WlG NZX 28/07/21</t>
  </si>
  <si>
    <t>Hamilton</t>
  </si>
  <si>
    <t>Attend Te Hono Deep Dive</t>
  </si>
  <si>
    <t>Flight Air New Zealand  WLG/CHC NZQ 09/07/21, CHC/WLG NZS 09/07/21</t>
  </si>
  <si>
    <t>Attend And Speak At Eds</t>
  </si>
  <si>
    <t>Ticket Issue Service Fee 25/07/2021</t>
  </si>
  <si>
    <t xml:space="preserve">Attend Te Hono Deep Dive </t>
  </si>
  <si>
    <t xml:space="preserve">Flight Air New Zealand - CHC/WLG 09/07/21 </t>
  </si>
  <si>
    <t xml:space="preserve">Hui Min Allan </t>
  </si>
  <si>
    <t>Flight Air New Zealand - WLG/HIZ NZL 28/07/21, HlZ/WIG NZY 28/07/21</t>
  </si>
  <si>
    <t>Ticket Issue Service Fee 23/07/2021</t>
  </si>
  <si>
    <t>8/07/2021 - 09/07/21</t>
  </si>
  <si>
    <t>Flight Air New Zealand - WLG/CHC NZY 08/07/21,CHC/WLG NZS 09/07/21</t>
  </si>
  <si>
    <t xml:space="preserve">Ticket Issue Service Fee 08/07/2021 </t>
  </si>
  <si>
    <t>Accommodation - Rendezvous Hotel 1 night 08/07</t>
  </si>
  <si>
    <t>Waikato-Tainui Kinitanga Accord Hui</t>
  </si>
  <si>
    <t>Mastercard-Wellington Airport Carpark 28.07.21 - MasterCard Aug'21</t>
  </si>
  <si>
    <t>Wellington</t>
  </si>
  <si>
    <t>Flight Air New Zealand- Credit 09/07/21</t>
  </si>
  <si>
    <t>Attend And Speak At EDS</t>
  </si>
  <si>
    <t>Ticket Issue Service Fee 06/08/21</t>
  </si>
  <si>
    <t>Ticket Issue Service Fee 11/08.21</t>
  </si>
  <si>
    <t>Attend Nicf In Porirua</t>
  </si>
  <si>
    <t xml:space="preserve">Car Hire-Hertz Rental 1day </t>
  </si>
  <si>
    <t>Hui w Minister Allan</t>
  </si>
  <si>
    <t>Car Hire - Puke Tari taxi 26/07/21 - MasterCard  Jul'21</t>
  </si>
  <si>
    <t>Car Hire - Tania Kiri taxi 26/07/21- MasterCard  Jul'21</t>
  </si>
  <si>
    <t>Professional Development</t>
  </si>
  <si>
    <t>Ticket Issue Service Fee ROBERTSON VICKY MS 6022126679FT</t>
  </si>
  <si>
    <t>Queenstown</t>
  </si>
  <si>
    <t>Domestic Air Travel - Refund 21/11/21 NZ/WLG/ZQN/WLG</t>
  </si>
  <si>
    <t>WP Stakeholder Engagement</t>
  </si>
  <si>
    <t>Domestic Air Travel 20/12/21 WLG/CHC/WLG</t>
  </si>
  <si>
    <t>Ticket Issue Service Fee-Tandem</t>
  </si>
  <si>
    <t>Flight NZ/WLG/CHC/WLG  15/06/2022</t>
  </si>
  <si>
    <t>IWI Patnershiip-Hui</t>
  </si>
  <si>
    <t>Speak Event</t>
  </si>
  <si>
    <t>Stakeholder Engagement</t>
  </si>
  <si>
    <t>Conference</t>
  </si>
  <si>
    <t>Flight - Conference Planned - June 22</t>
  </si>
  <si>
    <t>AUCKLAND</t>
  </si>
  <si>
    <t>Stakeholder  engagement</t>
  </si>
  <si>
    <t>Flight- WP STKHLDR Engagement Planned - June 22</t>
  </si>
  <si>
    <t>Stockholm  - net refund</t>
  </si>
  <si>
    <t>JQ/WLG/AKL/DXB/CDG/DXB/AKL/WLG CHIEF EXE</t>
  </si>
  <si>
    <t>STOCKHOLM - BUT DIDN'T GO SO GOT REFUND</t>
  </si>
  <si>
    <t xml:space="preserve">Stockholm </t>
  </si>
  <si>
    <t>Local Travel (within City, excluding travel to airport)</t>
  </si>
  <si>
    <t>Date</t>
  </si>
  <si>
    <t>Cost ($)
(exc GST / inc GST)***</t>
  </si>
  <si>
    <t>Purpose (eg meeting with Minister) ****</t>
  </si>
  <si>
    <t>Nature (eg taxi, parking, bus)</t>
  </si>
  <si>
    <t>Total travel expenses</t>
  </si>
  <si>
    <t xml:space="preserve">Notes </t>
  </si>
  <si>
    <t>* Headings on following tabs will pre populate with what you enter on this tab</t>
  </si>
  <si>
    <t>** Group expenditure relating to each overseas trip</t>
  </si>
  <si>
    <t>*** Delete what's inapplicable.  Be consistent - all GST exclusive or all GST inclusive</t>
  </si>
  <si>
    <t>**** Please include sufficient information to explain the trip and its costs including destination and duration.</t>
  </si>
  <si>
    <t>Sub totals and totals will appear automatically once you put information in rows above.</t>
  </si>
  <si>
    <t>Mark clearly if there is no information to disclose.</t>
  </si>
  <si>
    <t>Hospitality</t>
  </si>
  <si>
    <t>All hospitality expenses provided by the CE in the context of his/her job to anyone external to the Public Service or statutory Crown entities.</t>
  </si>
  <si>
    <t xml:space="preserve">Hospitality Offered to Third Parties </t>
  </si>
  <si>
    <t>Cost ($)
(exc GST / inc GST)**</t>
  </si>
  <si>
    <t xml:space="preserve">Purpose (eg, hosting delegation from China) </t>
  </si>
  <si>
    <t>Nature (what and for how many eg dinner for 5)</t>
  </si>
  <si>
    <t>Reason (eg building relationships, team building)</t>
  </si>
  <si>
    <t xml:space="preserve">Total  expenses </t>
  </si>
  <si>
    <t>Third parties include people and organisations external to the public service or statutory Crown entities.</t>
  </si>
  <si>
    <t>* Headings on this tab will be pre populated with what you enter on the Travel tab</t>
  </si>
  <si>
    <t>** Delete what's inapplicable.  Be consistent - all GST exclusive or all GST inclusive</t>
  </si>
  <si>
    <t>Total cost will appear automatically once you put information in rows above.</t>
  </si>
  <si>
    <t>Gifts and Benefits over $50 annual value**</t>
  </si>
  <si>
    <t>All gifts, invitations to events and other hospitality, of $50 or more in total value per year, offered to the CE by people external to the organisation</t>
  </si>
  <si>
    <t>Gifts  and hospitality</t>
  </si>
  <si>
    <t>Description ** (e.g. event tickets,  etc)</t>
  </si>
  <si>
    <t>Offered by 
(who made the offer?)</t>
  </si>
  <si>
    <t>Estimated value (NZ$)
(exc GST / inc GST)***</t>
  </si>
  <si>
    <t>Comments</t>
  </si>
  <si>
    <t>Total gifts &amp; benefits</t>
  </si>
  <si>
    <t>No. of items =</t>
  </si>
  <si>
    <t>Notes</t>
  </si>
  <si>
    <t>** All gifts, invitations to events and other hospitality, of $50 or more in total value per year, offered to the CE by people external to the organisation</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</si>
  <si>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</si>
  <si>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</si>
  <si>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 Mark clearly if cost include GST or not. Be consistent - all GST exclusive or all GST inclusive</t>
  </si>
  <si>
    <t>Estimated total value will appear automatically once you put information in rows above.</t>
  </si>
  <si>
    <t>All Other Expenses**</t>
  </si>
  <si>
    <t>All other expenditure incurred by the chief executive that is not travel, hospitality or gifts</t>
  </si>
  <si>
    <t>All Other Expenses</t>
  </si>
  <si>
    <r>
      <rPr>
        <b/>
        <sz val="10"/>
        <color rgb="FF000000"/>
        <rFont val="Arial"/>
      </rPr>
      <t xml:space="preserve">Cost ($)****
</t>
    </r>
    <r>
      <rPr>
        <b/>
        <u/>
        <sz val="10"/>
        <color rgb="FF494529"/>
        <rFont val="Arial"/>
      </rPr>
      <t>(exc GST</t>
    </r>
    <r>
      <rPr>
        <b/>
        <sz val="10"/>
        <color rgb="FF000000"/>
        <rFont val="Arial"/>
      </rPr>
      <t>)</t>
    </r>
  </si>
  <si>
    <t>Nature ***</t>
  </si>
  <si>
    <t>Comment / explanation ***</t>
  </si>
  <si>
    <t>Professional Coaching for Vicky Robertson  with Amanda Millar during July &amp; August 2021</t>
  </si>
  <si>
    <t>Wellington NZ</t>
  </si>
  <si>
    <t>New Zealand Global Women Membership Fee1 April 2021 - 31 March 2022. INV-9806</t>
  </si>
  <si>
    <t>New Zealand</t>
  </si>
  <si>
    <t>Total other expenses</t>
  </si>
  <si>
    <t>** Include eg phone and data costs, subscriptions, membership fees, conference fees,  professional development costs, books and anything else</t>
  </si>
  <si>
    <t>*** e.g. subscription part of employment agreement, development as agreed with SSC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</si>
</sst>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mm/yyyy;@"/>
  </numFmts>
  <fonts count="46" x14ac:knownFonts="1">
    <font>
      <sz val="10"/>
      <color theme="1"/>
      <name val="Arial"/>
      <family val="2"/>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b/>
      <sz val="10"/>
      <name val="Arial"/>
      <family val="2"/>
    </font>
    <font>
      <b/>
      <sz val="10"/>
      <color rgb="FFFF0000"/>
      <name val="Arial"/>
      <family val="2"/>
    </font>
    <font>
      <sz val="12"/>
      <color theme="1"/>
      <name val="Arial"/>
      <family val="2"/>
    </font>
    <font>
      <sz val="12"/>
      <color indexed="8"/>
      <name val="Arial"/>
      <family val="2"/>
    </font>
    <font>
      <b/>
      <sz val="16"/>
      <color theme="4" tint="-0.499984740745262"/>
      <name val="Arial"/>
      <family val="2"/>
    </font>
    <font>
      <i/>
      <sz val="8"/>
      <color indexed="8"/>
      <name val="Arial"/>
      <family val="2"/>
    </font>
    <font>
      <sz val="9"/>
      <color indexed="81"/>
      <name val="Tahoma"/>
      <family val="2"/>
    </font>
    <font>
      <b/>
      <sz val="9"/>
      <color indexed="81"/>
      <name val="Tahoma"/>
      <family val="2"/>
    </font>
    <font>
      <sz val="11"/>
      <color rgb="FF000000"/>
      <name val="Calibri"/>
      <family val="2"/>
    </font>
    <font>
      <i/>
      <sz val="8"/>
      <color rgb="FF000000"/>
      <name val="Arial"/>
    </font>
    <font>
      <i/>
      <sz val="8"/>
      <color theme="1"/>
      <name val="Arial"/>
    </font>
    <font>
      <sz val="10"/>
      <color rgb="FFFF0000"/>
      <name val="Arial"/>
      <family val="2"/>
    </font>
    <font>
      <sz val="10"/>
      <color rgb="FF000000"/>
      <name val="Arial"/>
      <family val="2"/>
    </font>
    <font>
      <i/>
      <sz val="10"/>
      <name val="Arial"/>
      <family val="2"/>
    </font>
    <font>
      <b/>
      <sz val="10"/>
      <color rgb="FF000000"/>
      <name val="Arial"/>
    </font>
    <font>
      <sz val="10"/>
      <color rgb="FF000000"/>
      <name val="Arial"/>
    </font>
    <font>
      <b/>
      <u/>
      <sz val="10"/>
      <color rgb="FF494529"/>
      <name val="Arial"/>
    </font>
    <font>
      <b/>
      <sz val="10"/>
      <color indexed="8"/>
      <name val="Arial"/>
    </font>
  </fonts>
  <fills count="10">
    <fill>
      <patternFill patternType="none"/>
    </fill>
    <fill>
      <patternFill patternType="gray125"/>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rgb="FF92D050"/>
        <bgColor indexed="64"/>
      </patternFill>
    </fill>
    <fill>
      <patternFill patternType="solid">
        <fgColor rgb="FFCCFF66"/>
        <bgColor indexed="64"/>
      </patternFill>
    </fill>
    <fill>
      <patternFill patternType="solid">
        <fgColor theme="4" tint="0.59999389629810485"/>
        <bgColor indexed="64"/>
      </patternFill>
    </fill>
    <fill>
      <patternFill patternType="solid">
        <fgColor rgb="FFFCE4D6"/>
        <bgColor indexed="64"/>
      </patternFill>
    </fill>
    <fill>
      <patternFill patternType="solid">
        <fgColor theme="9" tint="0.7999816888943144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3">
    <xf numFmtId="0" fontId="0" fillId="0" borderId="0"/>
    <xf numFmtId="0" fontId="18" fillId="0" borderId="0" applyNumberFormat="0" applyFill="0" applyBorder="0" applyAlignment="0" applyProtection="0"/>
    <xf numFmtId="0" fontId="1" fillId="0" borderId="0"/>
  </cellStyleXfs>
  <cellXfs count="260">
    <xf numFmtId="0" fontId="0" fillId="0" borderId="0" xfId="0"/>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6" xfId="0" applyBorder="1" applyAlignment="1">
      <alignment wrapText="1"/>
    </xf>
    <xf numFmtId="0" fontId="4" fillId="0" borderId="0" xfId="0" applyFont="1" applyAlignment="1">
      <alignment wrapText="1"/>
    </xf>
    <xf numFmtId="0" fontId="0" fillId="0" borderId="9" xfId="0" applyBorder="1" applyAlignment="1">
      <alignment wrapText="1"/>
    </xf>
    <xf numFmtId="0" fontId="6" fillId="0" borderId="0" xfId="0" applyFont="1" applyAlignment="1">
      <alignment wrapText="1"/>
    </xf>
    <xf numFmtId="0" fontId="6" fillId="0" borderId="0" xfId="0" applyFont="1"/>
    <xf numFmtId="0" fontId="6" fillId="0" borderId="9" xfId="0" applyFont="1" applyBorder="1" applyAlignment="1">
      <alignment wrapText="1"/>
    </xf>
    <xf numFmtId="0" fontId="6" fillId="0" borderId="6" xfId="0" applyFont="1" applyBorder="1" applyAlignment="1">
      <alignment wrapText="1"/>
    </xf>
    <xf numFmtId="0" fontId="7" fillId="0" borderId="0" xfId="0" applyFont="1" applyAlignment="1">
      <alignment vertical="center" wrapText="1" readingOrder="1"/>
    </xf>
    <xf numFmtId="0" fontId="8" fillId="0" borderId="0" xfId="0" applyFont="1" applyAlignment="1">
      <alignment vertical="center" wrapText="1" readingOrder="1"/>
    </xf>
    <xf numFmtId="0" fontId="14" fillId="0" borderId="0" xfId="0" applyFont="1"/>
    <xf numFmtId="0" fontId="11" fillId="0" borderId="0" xfId="0" applyFont="1" applyAlignment="1">
      <alignment horizontal="justify" vertical="center"/>
    </xf>
    <xf numFmtId="0" fontId="19" fillId="0" borderId="0" xfId="0" applyFont="1"/>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1" applyFont="1" applyAlignment="1">
      <alignment horizontal="justify" vertical="center"/>
    </xf>
    <xf numFmtId="0" fontId="19" fillId="0" borderId="0" xfId="0" applyFont="1" applyAlignment="1">
      <alignment horizontal="left" vertical="center" wrapText="1"/>
    </xf>
    <xf numFmtId="0" fontId="11" fillId="0" borderId="0" xfId="0" applyFont="1" applyAlignment="1">
      <alignment wrapText="1"/>
    </xf>
    <xf numFmtId="0" fontId="19" fillId="0" borderId="0" xfId="0" applyFont="1" applyAlignment="1">
      <alignment horizontal="center"/>
    </xf>
    <xf numFmtId="0" fontId="20" fillId="4" borderId="0" xfId="0" applyFont="1" applyFill="1" applyAlignment="1">
      <alignment horizontal="center" vertical="center"/>
    </xf>
    <xf numFmtId="0" fontId="0" fillId="0" borderId="9" xfId="0" applyBorder="1" applyAlignment="1">
      <alignment vertical="top"/>
    </xf>
    <xf numFmtId="0" fontId="10" fillId="0" borderId="9" xfId="0" applyFont="1" applyBorder="1" applyAlignment="1">
      <alignment vertical="center" readingOrder="1"/>
    </xf>
    <xf numFmtId="0" fontId="10" fillId="0" borderId="0" xfId="0" applyFont="1" applyAlignment="1">
      <alignment vertical="center" readingOrder="1"/>
    </xf>
    <xf numFmtId="0" fontId="22" fillId="0" borderId="0" xfId="0" applyFont="1" applyAlignment="1">
      <alignment horizontal="justify" vertical="center"/>
    </xf>
    <xf numFmtId="0" fontId="2"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23" fillId="0" borderId="0" xfId="0" applyFont="1" applyAlignment="1">
      <alignment horizontal="center" vertical="center"/>
    </xf>
    <xf numFmtId="0" fontId="11" fillId="0" borderId="0" xfId="0" applyFont="1"/>
    <xf numFmtId="0" fontId="24" fillId="0" borderId="0" xfId="1" applyFont="1"/>
    <xf numFmtId="0" fontId="12" fillId="0" borderId="0" xfId="0" applyFont="1" applyAlignment="1">
      <alignment horizontal="justify" vertical="center"/>
    </xf>
    <xf numFmtId="0" fontId="0" fillId="0" borderId="0" xfId="0" applyAlignment="1">
      <alignment vertical="top"/>
    </xf>
    <xf numFmtId="0" fontId="0" fillId="0" borderId="0" xfId="0" applyAlignment="1">
      <alignment horizontal="justify" vertical="center"/>
    </xf>
    <xf numFmtId="0" fontId="0" fillId="0" borderId="6" xfId="0" applyBorder="1" applyAlignment="1">
      <alignment horizontal="justify" vertical="center"/>
    </xf>
    <xf numFmtId="0" fontId="6" fillId="0" borderId="3"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4" xfId="0" applyBorder="1"/>
    <xf numFmtId="0" fontId="0" fillId="0" borderId="5" xfId="0" applyBorder="1" applyAlignment="1">
      <alignment wrapText="1"/>
    </xf>
    <xf numFmtId="0" fontId="0" fillId="0" borderId="10" xfId="0" applyBorder="1"/>
    <xf numFmtId="0" fontId="0" fillId="0" borderId="1" xfId="0" applyBorder="1" applyAlignment="1">
      <alignment wrapText="1"/>
    </xf>
    <xf numFmtId="0" fontId="0" fillId="0" borderId="11" xfId="0" applyBorder="1" applyAlignment="1">
      <alignment wrapText="1"/>
    </xf>
    <xf numFmtId="0" fontId="18" fillId="0" borderId="0" xfId="1" applyAlignment="1">
      <alignment horizontal="justify" vertical="center"/>
    </xf>
    <xf numFmtId="0" fontId="0" fillId="0" borderId="9" xfId="0" applyBorder="1"/>
    <xf numFmtId="0" fontId="6" fillId="0" borderId="6" xfId="0" applyFont="1" applyBorder="1"/>
    <xf numFmtId="0" fontId="6" fillId="0" borderId="0" xfId="0" applyFont="1" applyProtection="1">
      <protection locked="0"/>
    </xf>
    <xf numFmtId="0" fontId="6" fillId="0" borderId="0" xfId="0" applyFont="1" applyAlignment="1" applyProtection="1">
      <alignment vertical="center"/>
      <protection locked="0"/>
    </xf>
    <xf numFmtId="0" fontId="0" fillId="0" borderId="4" xfId="0" applyBorder="1" applyAlignment="1">
      <alignment wrapText="1"/>
    </xf>
    <xf numFmtId="0" fontId="0" fillId="0" borderId="1" xfId="0" applyBorder="1" applyAlignment="1">
      <alignment horizontal="justify" vertical="center"/>
    </xf>
    <xf numFmtId="0" fontId="0" fillId="0" borderId="11" xfId="0" applyBorder="1" applyAlignment="1">
      <alignment horizontal="justify" vertical="center"/>
    </xf>
    <xf numFmtId="0" fontId="0" fillId="0" borderId="0" xfId="0" applyProtection="1">
      <protection locked="0"/>
    </xf>
    <xf numFmtId="0" fontId="0" fillId="0" borderId="0" xfId="0" applyAlignment="1" applyProtection="1">
      <alignment wrapText="1"/>
      <protection locked="0"/>
    </xf>
    <xf numFmtId="0" fontId="26" fillId="0" borderId="0" xfId="0" applyFont="1" applyAlignment="1" applyProtection="1">
      <alignment wrapText="1"/>
      <protection locked="0"/>
    </xf>
    <xf numFmtId="4" fontId="0" fillId="0" borderId="0" xfId="0" applyNumberFormat="1" applyAlignment="1">
      <alignment wrapText="1"/>
    </xf>
    <xf numFmtId="4" fontId="2" fillId="0" borderId="0" xfId="0" applyNumberFormat="1" applyFont="1" applyAlignment="1">
      <alignment wrapText="1"/>
    </xf>
    <xf numFmtId="4" fontId="0" fillId="0" borderId="0" xfId="0" applyNumberFormat="1"/>
    <xf numFmtId="0" fontId="28" fillId="0" borderId="0" xfId="0" applyFont="1" applyAlignment="1" applyProtection="1">
      <alignment wrapText="1"/>
      <protection locked="0"/>
    </xf>
    <xf numFmtId="0" fontId="26" fillId="5" borderId="0" xfId="0" applyFont="1" applyFill="1" applyAlignment="1" applyProtection="1">
      <alignment wrapText="1"/>
      <protection locked="0"/>
    </xf>
    <xf numFmtId="0" fontId="2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0" fillId="0" borderId="0" xfId="0" applyAlignment="1" applyProtection="1">
      <alignment horizontal="left" vertical="center"/>
      <protection locked="0"/>
    </xf>
    <xf numFmtId="0" fontId="26" fillId="0" borderId="12" xfId="0" applyFont="1" applyBorder="1"/>
    <xf numFmtId="0" fontId="26" fillId="0" borderId="12" xfId="0" applyFont="1" applyBorder="1" applyAlignment="1" applyProtection="1">
      <alignment wrapText="1"/>
      <protection locked="0"/>
    </xf>
    <xf numFmtId="4" fontId="0" fillId="0" borderId="12" xfId="0" applyNumberFormat="1" applyBorder="1" applyAlignment="1" applyProtection="1">
      <alignment wrapText="1"/>
      <protection locked="0"/>
    </xf>
    <xf numFmtId="0" fontId="0" fillId="0" borderId="12" xfId="0" applyBorder="1" applyAlignment="1" applyProtection="1">
      <alignment wrapText="1"/>
      <protection locked="0"/>
    </xf>
    <xf numFmtId="0" fontId="31" fillId="0" borderId="12" xfId="0" applyFont="1" applyBorder="1" applyAlignment="1" applyProtection="1">
      <alignment vertical="center" readingOrder="1"/>
      <protection locked="0"/>
    </xf>
    <xf numFmtId="0" fontId="31" fillId="0" borderId="13" xfId="0" applyFont="1" applyBorder="1" applyAlignment="1" applyProtection="1">
      <alignment vertical="center" readingOrder="1"/>
      <protection locked="0"/>
    </xf>
    <xf numFmtId="0" fontId="31" fillId="0" borderId="2" xfId="0" applyFont="1" applyBorder="1" applyAlignment="1" applyProtection="1">
      <alignment vertical="center" readingOrder="1"/>
      <protection locked="0"/>
    </xf>
    <xf numFmtId="0" fontId="15" fillId="0" borderId="9" xfId="0" applyFont="1" applyBorder="1" applyAlignment="1">
      <alignment horizontal="left" vertical="top" readingOrder="1"/>
    </xf>
    <xf numFmtId="0" fontId="16" fillId="0" borderId="0" xfId="0" applyFont="1" applyAlignment="1">
      <alignment vertical="center" wrapText="1" readingOrder="1"/>
    </xf>
    <xf numFmtId="0" fontId="4" fillId="2" borderId="18" xfId="0" applyFont="1" applyFill="1" applyBorder="1" applyAlignment="1">
      <alignment horizontal="left" vertical="center" readingOrder="1"/>
    </xf>
    <xf numFmtId="0" fontId="30" fillId="0" borderId="19" xfId="0" applyFont="1" applyBorder="1" applyAlignment="1" applyProtection="1">
      <alignment vertical="center" readingOrder="1"/>
      <protection locked="0"/>
    </xf>
    <xf numFmtId="0" fontId="30" fillId="0" borderId="20" xfId="0" applyFont="1" applyBorder="1" applyAlignment="1" applyProtection="1">
      <alignment vertical="center" readingOrder="1"/>
      <protection locked="0"/>
    </xf>
    <xf numFmtId="0" fontId="4" fillId="2" borderId="21" xfId="0" applyFont="1" applyFill="1" applyBorder="1" applyAlignment="1">
      <alignment horizontal="left" vertical="center" readingOrder="1"/>
    </xf>
    <xf numFmtId="0" fontId="31" fillId="0" borderId="22" xfId="0" applyFont="1" applyBorder="1" applyAlignment="1" applyProtection="1">
      <alignment vertical="center" readingOrder="1"/>
      <protection locked="0"/>
    </xf>
    <xf numFmtId="0" fontId="4" fillId="2" borderId="23" xfId="0" applyFont="1" applyFill="1" applyBorder="1" applyAlignment="1">
      <alignment horizontal="left" vertical="center" readingOrder="1"/>
    </xf>
    <xf numFmtId="0" fontId="31" fillId="0" borderId="24" xfId="0" applyFont="1" applyBorder="1" applyAlignment="1" applyProtection="1">
      <alignment vertical="center" readingOrder="1"/>
      <protection locked="0"/>
    </xf>
    <xf numFmtId="0" fontId="30" fillId="0" borderId="16" xfId="0" applyFont="1" applyBorder="1"/>
    <xf numFmtId="0" fontId="4" fillId="2" borderId="25" xfId="0" applyFont="1" applyFill="1" applyBorder="1" applyAlignment="1">
      <alignment horizontal="left" vertical="center" readingOrder="1"/>
    </xf>
    <xf numFmtId="0" fontId="7" fillId="0" borderId="0" xfId="0" applyFont="1" applyAlignment="1" applyProtection="1">
      <alignment vertical="center" wrapText="1" readingOrder="1"/>
      <protection locked="0"/>
    </xf>
    <xf numFmtId="0" fontId="8" fillId="0" borderId="0" xfId="0" applyFont="1" applyAlignment="1" applyProtection="1">
      <alignment vertical="center" wrapText="1" readingOrder="1"/>
      <protection locked="0"/>
    </xf>
    <xf numFmtId="0" fontId="2" fillId="0" borderId="0" xfId="0" applyFont="1" applyAlignment="1">
      <alignment vertical="center" wrapText="1" readingOrder="1"/>
    </xf>
    <xf numFmtId="4" fontId="0" fillId="0" borderId="13" xfId="0" applyNumberFormat="1" applyBorder="1" applyAlignment="1" applyProtection="1">
      <alignment wrapText="1"/>
      <protection locked="0"/>
    </xf>
    <xf numFmtId="0" fontId="0" fillId="0" borderId="13" xfId="0" applyBorder="1" applyAlignment="1" applyProtection="1">
      <alignment wrapText="1"/>
      <protection locked="0"/>
    </xf>
    <xf numFmtId="0" fontId="2" fillId="6" borderId="32" xfId="0" applyFont="1" applyFill="1" applyBorder="1" applyAlignment="1">
      <alignment vertical="center" wrapText="1"/>
    </xf>
    <xf numFmtId="4" fontId="2" fillId="6" borderId="33" xfId="0" applyNumberFormat="1" applyFont="1" applyFill="1" applyBorder="1" applyAlignment="1">
      <alignment vertical="center"/>
    </xf>
    <xf numFmtId="0" fontId="2" fillId="6" borderId="33" xfId="0" applyFont="1" applyFill="1" applyBorder="1" applyAlignment="1">
      <alignment vertical="center" wrapText="1"/>
    </xf>
    <xf numFmtId="0" fontId="0" fillId="6" borderId="34" xfId="0" applyFill="1" applyBorder="1" applyAlignment="1">
      <alignment wrapText="1"/>
    </xf>
    <xf numFmtId="0" fontId="4" fillId="7" borderId="29" xfId="0" applyFont="1" applyFill="1" applyBorder="1" applyAlignment="1">
      <alignment horizontal="left" vertical="center" readingOrder="1"/>
    </xf>
    <xf numFmtId="0" fontId="4" fillId="7" borderId="30" xfId="0" applyFont="1" applyFill="1" applyBorder="1" applyAlignment="1">
      <alignment horizontal="center" vertical="center" wrapText="1" readingOrder="1"/>
    </xf>
    <xf numFmtId="0" fontId="27" fillId="7" borderId="15" xfId="0" applyFont="1" applyFill="1" applyBorder="1" applyAlignment="1">
      <alignment horizontal="center" vertical="center" wrapText="1"/>
    </xf>
    <xf numFmtId="0" fontId="5" fillId="3" borderId="32" xfId="0" applyFont="1" applyFill="1" applyBorder="1" applyAlignment="1">
      <alignment vertical="center" readingOrder="1"/>
    </xf>
    <xf numFmtId="4" fontId="2" fillId="3" borderId="33" xfId="0" applyNumberFormat="1" applyFont="1" applyFill="1" applyBorder="1" applyAlignment="1">
      <alignment vertical="center"/>
    </xf>
    <xf numFmtId="0" fontId="0" fillId="3" borderId="33" xfId="0" applyFill="1" applyBorder="1"/>
    <xf numFmtId="0" fontId="0" fillId="3" borderId="34" xfId="0" applyFill="1" applyBorder="1" applyAlignment="1">
      <alignment wrapText="1"/>
    </xf>
    <xf numFmtId="0" fontId="3" fillId="7" borderId="40" xfId="0" applyFont="1" applyFill="1" applyBorder="1" applyAlignment="1">
      <alignment wrapText="1"/>
    </xf>
    <xf numFmtId="0" fontId="3" fillId="7" borderId="38" xfId="0" applyFont="1" applyFill="1" applyBorder="1" applyAlignment="1">
      <alignment wrapText="1"/>
    </xf>
    <xf numFmtId="0" fontId="2" fillId="0" borderId="0" xfId="0" applyFont="1" applyAlignment="1">
      <alignment vertical="center" wrapText="1"/>
    </xf>
    <xf numFmtId="4" fontId="10" fillId="0" borderId="12" xfId="0" applyNumberFormat="1" applyFont="1" applyBorder="1" applyAlignment="1">
      <alignment wrapText="1"/>
    </xf>
    <xf numFmtId="0" fontId="10" fillId="0" borderId="12" xfId="0" applyFont="1" applyBorder="1" applyAlignment="1">
      <alignment wrapText="1"/>
    </xf>
    <xf numFmtId="0" fontId="0" fillId="0" borderId="12" xfId="0" applyBorder="1"/>
    <xf numFmtId="0" fontId="2" fillId="0" borderId="12" xfId="0" applyFont="1" applyBorder="1" applyAlignment="1">
      <alignment vertical="center" wrapText="1"/>
    </xf>
    <xf numFmtId="4" fontId="2" fillId="0" borderId="12" xfId="0" applyNumberFormat="1" applyFont="1" applyBorder="1" applyAlignment="1">
      <alignment vertical="center" wrapText="1"/>
    </xf>
    <xf numFmtId="0" fontId="2" fillId="0" borderId="21" xfId="0" applyFont="1" applyBorder="1" applyAlignment="1">
      <alignment vertical="center" wrapText="1"/>
    </xf>
    <xf numFmtId="14" fontId="10" fillId="0" borderId="21" xfId="0" applyNumberFormat="1" applyFont="1" applyBorder="1" applyAlignment="1">
      <alignment wrapText="1"/>
    </xf>
    <xf numFmtId="0" fontId="10" fillId="0" borderId="22" xfId="0" applyFont="1" applyBorder="1" applyAlignment="1">
      <alignment wrapText="1"/>
    </xf>
    <xf numFmtId="0" fontId="0" fillId="0" borderId="21" xfId="0" applyBorder="1" applyAlignment="1" applyProtection="1">
      <alignment vertical="top" wrapText="1"/>
      <protection locked="0"/>
    </xf>
    <xf numFmtId="0" fontId="0" fillId="0" borderId="22" xfId="0" applyBorder="1" applyAlignment="1" applyProtection="1">
      <alignment wrapText="1"/>
      <protection locked="0"/>
    </xf>
    <xf numFmtId="0" fontId="2" fillId="6" borderId="31" xfId="0" applyFont="1" applyFill="1" applyBorder="1" applyAlignment="1">
      <alignment vertical="center" wrapText="1"/>
    </xf>
    <xf numFmtId="4" fontId="2" fillId="6" borderId="26" xfId="0" applyNumberFormat="1" applyFont="1" applyFill="1" applyBorder="1" applyAlignment="1">
      <alignment vertical="center"/>
    </xf>
    <xf numFmtId="0" fontId="2" fillId="6" borderId="26" xfId="0" applyFont="1" applyFill="1" applyBorder="1" applyAlignment="1">
      <alignment vertical="center" wrapText="1"/>
    </xf>
    <xf numFmtId="0" fontId="0" fillId="6" borderId="26" xfId="0" applyFill="1" applyBorder="1" applyAlignment="1">
      <alignment wrapText="1"/>
    </xf>
    <xf numFmtId="0" fontId="2" fillId="6" borderId="27" xfId="0" applyFont="1" applyFill="1" applyBorder="1" applyAlignment="1">
      <alignment vertical="center" wrapText="1"/>
    </xf>
    <xf numFmtId="0" fontId="26" fillId="0" borderId="22" xfId="0" applyFont="1" applyBorder="1" applyAlignment="1" applyProtection="1">
      <alignment wrapText="1"/>
      <protection locked="0"/>
    </xf>
    <xf numFmtId="0" fontId="2" fillId="6" borderId="35" xfId="0" applyFont="1" applyFill="1" applyBorder="1" applyAlignment="1">
      <alignment vertical="center" wrapText="1"/>
    </xf>
    <xf numFmtId="4" fontId="2" fillId="6" borderId="36" xfId="0" applyNumberFormat="1" applyFont="1" applyFill="1" applyBorder="1" applyAlignment="1">
      <alignment vertical="center"/>
    </xf>
    <xf numFmtId="0" fontId="2" fillId="6" borderId="36" xfId="0" applyFont="1" applyFill="1" applyBorder="1" applyAlignment="1">
      <alignment vertical="center" wrapText="1"/>
    </xf>
    <xf numFmtId="0" fontId="0" fillId="6" borderId="37" xfId="0" applyFill="1" applyBorder="1" applyAlignment="1">
      <alignment wrapText="1"/>
    </xf>
    <xf numFmtId="0" fontId="3" fillId="7" borderId="19" xfId="0" applyFont="1" applyFill="1" applyBorder="1" applyAlignment="1">
      <alignment wrapText="1"/>
    </xf>
    <xf numFmtId="0" fontId="0" fillId="7" borderId="20" xfId="0" applyFill="1" applyBorder="1" applyAlignment="1">
      <alignment wrapText="1"/>
    </xf>
    <xf numFmtId="0" fontId="0" fillId="0" borderId="22" xfId="0" applyBorder="1" applyAlignment="1">
      <alignment vertical="center" wrapText="1"/>
    </xf>
    <xf numFmtId="165" fontId="26" fillId="0" borderId="21" xfId="0" applyNumberFormat="1" applyFont="1" applyBorder="1" applyAlignment="1">
      <alignment horizontal="left"/>
    </xf>
    <xf numFmtId="0" fontId="0" fillId="0" borderId="21" xfId="0" applyBorder="1" applyAlignment="1" applyProtection="1">
      <alignment horizontal="left" vertical="top" wrapText="1"/>
      <protection locked="0"/>
    </xf>
    <xf numFmtId="0" fontId="4" fillId="2" borderId="21" xfId="0" applyFont="1" applyFill="1" applyBorder="1" applyAlignment="1">
      <alignment horizontal="left" vertical="center" wrapText="1" readingOrder="1"/>
    </xf>
    <xf numFmtId="4" fontId="2" fillId="0" borderId="12" xfId="0" applyNumberFormat="1" applyFont="1" applyBorder="1" applyAlignment="1">
      <alignment horizontal="center" vertical="top"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2" xfId="0" applyFont="1" applyBorder="1" applyAlignment="1">
      <alignment horizontal="center" vertical="center" wrapText="1"/>
    </xf>
    <xf numFmtId="4"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0" fillId="0" borderId="12" xfId="0" applyBorder="1" applyProtection="1">
      <protection locked="0"/>
    </xf>
    <xf numFmtId="0" fontId="4" fillId="7" borderId="19" xfId="0" applyFont="1" applyFill="1" applyBorder="1" applyAlignment="1">
      <alignment wrapText="1"/>
    </xf>
    <xf numFmtId="0" fontId="4" fillId="7" borderId="20" xfId="0" applyFont="1" applyFill="1" applyBorder="1" applyAlignment="1">
      <alignment wrapText="1"/>
    </xf>
    <xf numFmtId="0" fontId="10" fillId="0" borderId="22" xfId="0" applyFont="1" applyBorder="1" applyAlignment="1" applyProtection="1">
      <alignment wrapText="1"/>
      <protection locked="0"/>
    </xf>
    <xf numFmtId="14" fontId="0" fillId="0" borderId="21" xfId="0" applyNumberFormat="1" applyBorder="1" applyAlignment="1" applyProtection="1">
      <alignment wrapText="1"/>
      <protection locked="0"/>
    </xf>
    <xf numFmtId="0" fontId="0" fillId="0" borderId="21" xfId="0" applyBorder="1" applyAlignment="1" applyProtection="1">
      <alignment wrapText="1"/>
      <protection locked="0"/>
    </xf>
    <xf numFmtId="0" fontId="0" fillId="0" borderId="21" xfId="0" applyBorder="1" applyProtection="1">
      <protection locked="0"/>
    </xf>
    <xf numFmtId="0" fontId="0" fillId="0" borderId="25" xfId="0" applyBorder="1" applyAlignment="1" applyProtection="1">
      <alignment wrapText="1"/>
      <protection locked="0"/>
    </xf>
    <xf numFmtId="0" fontId="0" fillId="0" borderId="43" xfId="0" applyBorder="1" applyAlignment="1" applyProtection="1">
      <alignment wrapText="1"/>
      <protection locked="0"/>
    </xf>
    <xf numFmtId="0" fontId="0" fillId="0" borderId="44" xfId="0" applyBorder="1" applyAlignment="1" applyProtection="1">
      <alignment wrapText="1"/>
      <protection locked="0"/>
    </xf>
    <xf numFmtId="0" fontId="0" fillId="0" borderId="0" xfId="0" applyAlignment="1">
      <alignment vertical="center"/>
    </xf>
    <xf numFmtId="0" fontId="4" fillId="2" borderId="18" xfId="0" applyFont="1" applyFill="1" applyBorder="1" applyAlignment="1">
      <alignment vertical="center" wrapText="1" readingOrder="1"/>
    </xf>
    <xf numFmtId="0" fontId="4" fillId="2" borderId="21" xfId="0" applyFont="1" applyFill="1" applyBorder="1" applyAlignment="1">
      <alignment vertical="center" wrapText="1" readingOrder="1"/>
    </xf>
    <xf numFmtId="0" fontId="4" fillId="2" borderId="25" xfId="0" applyFont="1" applyFill="1" applyBorder="1" applyAlignment="1">
      <alignment vertical="center" wrapText="1" readingOrder="1"/>
    </xf>
    <xf numFmtId="0" fontId="32" fillId="0" borderId="0" xfId="0" applyFont="1" applyAlignment="1">
      <alignment vertical="center"/>
    </xf>
    <xf numFmtId="0" fontId="5" fillId="3" borderId="35" xfId="0" applyFont="1" applyFill="1" applyBorder="1" applyAlignment="1">
      <alignment vertical="center" wrapText="1" readingOrder="1"/>
    </xf>
    <xf numFmtId="164" fontId="5" fillId="3" borderId="36" xfId="0" applyNumberFormat="1" applyFont="1" applyFill="1" applyBorder="1" applyAlignment="1">
      <alignment vertical="center" wrapText="1" readingOrder="1"/>
    </xf>
    <xf numFmtId="0" fontId="0" fillId="3" borderId="36" xfId="0" applyFill="1" applyBorder="1"/>
    <xf numFmtId="0" fontId="0" fillId="3" borderId="36" xfId="0" applyFill="1" applyBorder="1" applyAlignment="1">
      <alignment wrapText="1"/>
    </xf>
    <xf numFmtId="0" fontId="0" fillId="3" borderId="37" xfId="0" applyFill="1" applyBorder="1" applyAlignment="1">
      <alignment wrapText="1"/>
    </xf>
    <xf numFmtId="0" fontId="10" fillId="0" borderId="41" xfId="0" applyFont="1" applyBorder="1" applyAlignment="1" applyProtection="1">
      <alignment wrapText="1"/>
      <protection locked="0"/>
    </xf>
    <xf numFmtId="4" fontId="10" fillId="0" borderId="39" xfId="0" applyNumberFormat="1" applyFont="1" applyBorder="1" applyAlignment="1" applyProtection="1">
      <alignment vertical="center" wrapText="1"/>
      <protection locked="0"/>
    </xf>
    <xf numFmtId="0" fontId="10" fillId="0" borderId="39" xfId="0" applyFont="1" applyBorder="1" applyAlignment="1" applyProtection="1">
      <alignment wrapText="1"/>
      <protection locked="0"/>
    </xf>
    <xf numFmtId="0" fontId="10" fillId="0" borderId="42" xfId="0" applyFont="1" applyBorder="1" applyAlignment="1" applyProtection="1">
      <alignment wrapText="1"/>
      <protection locked="0"/>
    </xf>
    <xf numFmtId="0" fontId="2" fillId="0" borderId="25"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4" fillId="0" borderId="0" xfId="0" applyFont="1" applyAlignment="1">
      <alignment horizontal="left" vertical="center" readingOrder="1"/>
    </xf>
    <xf numFmtId="0" fontId="31" fillId="0" borderId="0" xfId="0" applyFont="1" applyAlignment="1" applyProtection="1">
      <alignment horizontal="left" vertical="center" readingOrder="1"/>
      <protection locked="0"/>
    </xf>
    <xf numFmtId="0" fontId="9" fillId="0" borderId="9" xfId="0" applyFont="1" applyBorder="1" applyAlignment="1">
      <alignment horizontal="left" readingOrder="1"/>
    </xf>
    <xf numFmtId="0" fontId="0" fillId="0" borderId="23" xfId="0" applyBorder="1" applyAlignment="1" applyProtection="1">
      <alignment wrapText="1"/>
      <protection locked="0"/>
    </xf>
    <xf numFmtId="0" fontId="5" fillId="3" borderId="32" xfId="0" applyFont="1" applyFill="1" applyBorder="1" applyAlignment="1">
      <alignment vertical="center" wrapText="1" readingOrder="1"/>
    </xf>
    <xf numFmtId="164" fontId="5" fillId="3" borderId="33" xfId="0" applyNumberFormat="1" applyFont="1" applyFill="1" applyBorder="1" applyAlignment="1">
      <alignment vertical="center" wrapText="1" readingOrder="1"/>
    </xf>
    <xf numFmtId="0" fontId="0" fillId="3" borderId="33" xfId="0" applyFill="1" applyBorder="1" applyAlignment="1">
      <alignment wrapText="1"/>
    </xf>
    <xf numFmtId="0" fontId="5" fillId="3" borderId="7" xfId="0" applyFont="1" applyFill="1" applyBorder="1" applyAlignment="1">
      <alignment vertical="center" wrapText="1" readingOrder="1"/>
    </xf>
    <xf numFmtId="164" fontId="5" fillId="3" borderId="2" xfId="0" applyNumberFormat="1" applyFont="1" applyFill="1" applyBorder="1" applyAlignment="1">
      <alignment vertical="center" wrapText="1" readingOrder="1"/>
    </xf>
    <xf numFmtId="0" fontId="0" fillId="3" borderId="2" xfId="0" applyFill="1" applyBorder="1"/>
    <xf numFmtId="0" fontId="0" fillId="3" borderId="2" xfId="0" applyFill="1" applyBorder="1" applyAlignment="1">
      <alignment wrapText="1"/>
    </xf>
    <xf numFmtId="0" fontId="0" fillId="3" borderId="8" xfId="0" applyFill="1" applyBorder="1" applyAlignment="1">
      <alignment wrapText="1"/>
    </xf>
    <xf numFmtId="0" fontId="26" fillId="3" borderId="12" xfId="0" applyFont="1" applyFill="1" applyBorder="1"/>
    <xf numFmtId="165" fontId="26" fillId="3" borderId="12" xfId="0" applyNumberFormat="1" applyFont="1" applyFill="1" applyBorder="1" applyAlignment="1">
      <alignment horizontal="left"/>
    </xf>
    <xf numFmtId="4" fontId="0" fillId="3" borderId="12" xfId="0" applyNumberFormat="1" applyFill="1" applyBorder="1"/>
    <xf numFmtId="0" fontId="0" fillId="3" borderId="12" xfId="0" applyFill="1" applyBorder="1" applyAlignment="1">
      <alignment wrapText="1"/>
    </xf>
    <xf numFmtId="0" fontId="0" fillId="0" borderId="17" xfId="0" applyBorder="1" applyAlignment="1">
      <alignment vertical="top" wrapText="1"/>
    </xf>
    <xf numFmtId="0" fontId="0" fillId="0" borderId="14" xfId="0" applyBorder="1" applyAlignment="1">
      <alignment wrapText="1"/>
    </xf>
    <xf numFmtId="0" fontId="33" fillId="0" borderId="0" xfId="0" applyFont="1" applyAlignment="1">
      <alignment horizontal="center" wrapText="1"/>
    </xf>
    <xf numFmtId="0" fontId="33" fillId="0" borderId="12" xfId="0" applyFont="1" applyBorder="1" applyAlignment="1">
      <alignment horizontal="center" wrapText="1"/>
    </xf>
    <xf numFmtId="0" fontId="10" fillId="0" borderId="21" xfId="0" applyFont="1" applyBorder="1" applyAlignment="1">
      <alignment vertical="center" wrapText="1"/>
    </xf>
    <xf numFmtId="4" fontId="10" fillId="0" borderId="12" xfId="0" applyNumberFormat="1" applyFont="1" applyBorder="1" applyAlignment="1">
      <alignment vertical="center" wrapText="1"/>
    </xf>
    <xf numFmtId="0" fontId="10" fillId="0" borderId="12" xfId="0" applyFont="1" applyBorder="1" applyAlignment="1">
      <alignment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wrapText="1"/>
    </xf>
    <xf numFmtId="0" fontId="37" fillId="0" borderId="45" xfId="0" applyFont="1" applyBorder="1" applyAlignment="1">
      <alignment horizontal="center"/>
    </xf>
    <xf numFmtId="0" fontId="38" fillId="0" borderId="45" xfId="0" applyFont="1" applyBorder="1" applyAlignment="1">
      <alignment horizontal="center" wrapText="1"/>
    </xf>
    <xf numFmtId="165" fontId="26" fillId="8" borderId="21" xfId="0" applyNumberFormat="1" applyFont="1" applyFill="1" applyBorder="1" applyAlignment="1">
      <alignment horizontal="left"/>
    </xf>
    <xf numFmtId="0" fontId="26" fillId="8" borderId="12" xfId="0" applyFont="1" applyFill="1" applyBorder="1"/>
    <xf numFmtId="165" fontId="26" fillId="8" borderId="22" xfId="0" applyNumberFormat="1" applyFont="1" applyFill="1" applyBorder="1" applyAlignment="1">
      <alignment horizontal="left"/>
    </xf>
    <xf numFmtId="0" fontId="0" fillId="8" borderId="12" xfId="0" applyFill="1" applyBorder="1"/>
    <xf numFmtId="165" fontId="39" fillId="8" borderId="22" xfId="0" applyNumberFormat="1" applyFont="1" applyFill="1" applyBorder="1" applyAlignment="1">
      <alignment horizontal="left"/>
    </xf>
    <xf numFmtId="0" fontId="36" fillId="8" borderId="0" xfId="0" applyFont="1" applyFill="1"/>
    <xf numFmtId="14" fontId="0" fillId="8" borderId="21" xfId="0" applyNumberFormat="1" applyFill="1" applyBorder="1" applyAlignment="1" applyProtection="1">
      <alignment wrapText="1"/>
      <protection locked="0"/>
    </xf>
    <xf numFmtId="0" fontId="0" fillId="8" borderId="12" xfId="0" applyFill="1" applyBorder="1" applyProtection="1">
      <protection locked="0"/>
    </xf>
    <xf numFmtId="0" fontId="0" fillId="8" borderId="12" xfId="0" applyFill="1" applyBorder="1" applyAlignment="1" applyProtection="1">
      <alignment wrapText="1"/>
      <protection locked="0"/>
    </xf>
    <xf numFmtId="4" fontId="0" fillId="8" borderId="12" xfId="0" applyNumberFormat="1" applyFill="1" applyBorder="1" applyAlignment="1" applyProtection="1">
      <alignment wrapText="1"/>
      <protection locked="0"/>
    </xf>
    <xf numFmtId="0" fontId="0" fillId="8" borderId="12" xfId="0" applyFill="1" applyBorder="1" applyAlignment="1" applyProtection="1">
      <alignment vertical="center" wrapText="1"/>
      <protection locked="0"/>
    </xf>
    <xf numFmtId="0" fontId="26" fillId="8" borderId="0" xfId="0" applyFont="1" applyFill="1"/>
    <xf numFmtId="0" fontId="40" fillId="8" borderId="0" xfId="0" applyFont="1" applyFill="1"/>
    <xf numFmtId="2" fontId="26" fillId="8" borderId="23" xfId="0" applyNumberFormat="1" applyFont="1" applyFill="1" applyBorder="1" applyAlignment="1">
      <alignment horizontal="right"/>
    </xf>
    <xf numFmtId="2" fontId="26" fillId="8" borderId="41" xfId="0" applyNumberFormat="1" applyFont="1" applyFill="1" applyBorder="1" applyAlignment="1">
      <alignment horizontal="right"/>
    </xf>
    <xf numFmtId="165" fontId="41" fillId="8" borderId="22" xfId="0" applyNumberFormat="1" applyFont="1" applyFill="1" applyBorder="1" applyAlignment="1">
      <alignment horizontal="left"/>
    </xf>
    <xf numFmtId="165" fontId="26" fillId="9" borderId="22" xfId="0" applyNumberFormat="1" applyFont="1" applyFill="1" applyBorder="1" applyAlignment="1">
      <alignment horizontal="left"/>
    </xf>
    <xf numFmtId="165" fontId="26" fillId="9" borderId="21" xfId="0" applyNumberFormat="1" applyFont="1" applyFill="1" applyBorder="1" applyAlignment="1">
      <alignment horizontal="left"/>
    </xf>
    <xf numFmtId="165" fontId="40" fillId="8" borderId="21" xfId="0" applyNumberFormat="1" applyFont="1" applyFill="1" applyBorder="1" applyAlignment="1">
      <alignment horizontal="left"/>
    </xf>
    <xf numFmtId="0" fontId="40" fillId="8" borderId="12" xfId="0" applyFont="1" applyFill="1" applyBorder="1"/>
    <xf numFmtId="165" fontId="43" fillId="9" borderId="22" xfId="0" applyNumberFormat="1" applyFont="1" applyFill="1" applyBorder="1" applyAlignment="1">
      <alignment horizontal="left"/>
    </xf>
    <xf numFmtId="2" fontId="0" fillId="8" borderId="12" xfId="0" applyNumberFormat="1" applyFill="1" applyBorder="1"/>
    <xf numFmtId="2" fontId="26" fillId="8" borderId="12" xfId="0" applyNumberFormat="1" applyFont="1" applyFill="1" applyBorder="1"/>
    <xf numFmtId="2" fontId="40" fillId="8" borderId="12" xfId="0" applyNumberFormat="1" applyFont="1" applyFill="1" applyBorder="1"/>
    <xf numFmtId="2" fontId="0" fillId="8" borderId="13" xfId="0" applyNumberFormat="1" applyFill="1" applyBorder="1"/>
    <xf numFmtId="2" fontId="36" fillId="8" borderId="46" xfId="0" applyNumberFormat="1" applyFont="1" applyFill="1" applyBorder="1"/>
    <xf numFmtId="2" fontId="36" fillId="8" borderId="48" xfId="0" applyNumberFormat="1" applyFont="1" applyFill="1" applyBorder="1"/>
    <xf numFmtId="2" fontId="36" fillId="8" borderId="47" xfId="0" applyNumberFormat="1" applyFont="1" applyFill="1" applyBorder="1"/>
    <xf numFmtId="2" fontId="36" fillId="8" borderId="0" xfId="0" applyNumberFormat="1" applyFont="1" applyFill="1"/>
    <xf numFmtId="0" fontId="45" fillId="0" borderId="43" xfId="0" applyFont="1" applyBorder="1" applyAlignment="1">
      <alignment vertical="center" wrapText="1"/>
    </xf>
    <xf numFmtId="0" fontId="32" fillId="0" borderId="9" xfId="0" applyFont="1" applyBorder="1" applyAlignment="1">
      <alignment horizontal="center" vertical="center"/>
    </xf>
    <xf numFmtId="0" fontId="32" fillId="0" borderId="0" xfId="0" applyFont="1" applyAlignment="1">
      <alignment horizontal="center" vertical="center"/>
    </xf>
    <xf numFmtId="0" fontId="31" fillId="0" borderId="28" xfId="0" applyFont="1" applyBorder="1" applyAlignment="1" applyProtection="1">
      <alignment horizontal="left" vertical="center" readingOrder="1"/>
      <protection locked="0"/>
    </xf>
    <xf numFmtId="0" fontId="31" fillId="0" borderId="27" xfId="0" applyFont="1" applyBorder="1" applyAlignment="1" applyProtection="1">
      <alignment horizontal="left" vertical="center" readingOrder="1"/>
      <protection locked="0"/>
    </xf>
    <xf numFmtId="0" fontId="0" fillId="0" borderId="0" xfId="0" applyAlignment="1">
      <alignment horizontal="justify" vertical="center"/>
    </xf>
    <xf numFmtId="0" fontId="0" fillId="0" borderId="0" xfId="0" applyAlignment="1">
      <alignment wrapText="1"/>
    </xf>
    <xf numFmtId="0" fontId="4" fillId="7" borderId="29" xfId="0" applyFont="1" applyFill="1" applyBorder="1" applyAlignment="1">
      <alignment vertical="center" wrapText="1" readingOrder="1"/>
    </xf>
    <xf numFmtId="0" fontId="4" fillId="7" borderId="30" xfId="0" applyFont="1" applyFill="1" applyBorder="1" applyAlignment="1">
      <alignment vertical="center" wrapText="1" readingOrder="1"/>
    </xf>
    <xf numFmtId="0" fontId="4" fillId="7" borderId="18" xfId="0" applyFont="1" applyFill="1" applyBorder="1" applyAlignment="1">
      <alignment vertical="center" readingOrder="1"/>
    </xf>
    <xf numFmtId="0" fontId="4" fillId="7" borderId="19" xfId="0" applyFont="1" applyFill="1" applyBorder="1" applyAlignment="1">
      <alignment vertical="center" readingOrder="1"/>
    </xf>
    <xf numFmtId="0" fontId="0" fillId="0" borderId="10" xfId="0" applyBorder="1" applyAlignment="1">
      <alignment horizontal="justify" vertical="center"/>
    </xf>
    <xf numFmtId="0" fontId="0" fillId="0" borderId="1" xfId="0" applyBorder="1" applyAlignment="1">
      <alignment horizontal="justify" vertical="center"/>
    </xf>
    <xf numFmtId="0" fontId="4" fillId="7" borderId="18" xfId="0" applyFont="1" applyFill="1" applyBorder="1" applyAlignment="1">
      <alignment horizontal="left" vertical="center" wrapText="1" readingOrder="1"/>
    </xf>
    <xf numFmtId="0" fontId="4" fillId="7" borderId="19" xfId="0" applyFont="1" applyFill="1" applyBorder="1" applyAlignment="1">
      <alignment horizontal="left" vertical="center" wrapText="1" readingOrder="1"/>
    </xf>
    <xf numFmtId="0" fontId="0" fillId="0" borderId="9" xfId="0" applyBorder="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30" fillId="0" borderId="19" xfId="0" applyFont="1" applyBorder="1" applyAlignment="1">
      <alignment vertical="center" wrapText="1" readingOrder="1"/>
    </xf>
    <xf numFmtId="0" fontId="30" fillId="0" borderId="20" xfId="0" applyFont="1" applyBorder="1" applyAlignment="1">
      <alignment vertical="center" wrapText="1" readingOrder="1"/>
    </xf>
    <xf numFmtId="0" fontId="31" fillId="0" borderId="12" xfId="0" applyFont="1" applyBorder="1" applyAlignment="1">
      <alignment vertical="center" wrapText="1" readingOrder="1"/>
    </xf>
    <xf numFmtId="0" fontId="31" fillId="0" borderId="22" xfId="0" applyFont="1" applyBorder="1" applyAlignment="1">
      <alignment vertical="center" wrapText="1" readingOrder="1"/>
    </xf>
    <xf numFmtId="0" fontId="31" fillId="0" borderId="43" xfId="0" applyFont="1" applyBorder="1" applyAlignment="1">
      <alignment vertical="center" wrapText="1" readingOrder="1"/>
    </xf>
    <xf numFmtId="0" fontId="31" fillId="0" borderId="44" xfId="0" applyFont="1" applyBorder="1" applyAlignment="1">
      <alignment vertical="center" wrapText="1" readingOrder="1"/>
    </xf>
    <xf numFmtId="0" fontId="15" fillId="0" borderId="0" xfId="0" applyFont="1" applyAlignment="1">
      <alignment horizontal="left" vertical="center" wrapText="1"/>
    </xf>
    <xf numFmtId="0" fontId="16" fillId="0" borderId="0" xfId="0" applyFont="1" applyAlignment="1">
      <alignment horizontal="left" vertical="center"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9" xfId="0" applyBorder="1" applyAlignment="1"/>
    <xf numFmtId="0" fontId="0" fillId="0" borderId="0" xfId="0" applyAlignment="1"/>
    <xf numFmtId="0" fontId="0" fillId="0" borderId="6" xfId="0" applyBorder="1" applyAlignment="1"/>
    <xf numFmtId="0" fontId="0" fillId="0" borderId="9" xfId="0" applyBorder="1" applyAlignment="1">
      <alignment horizontal="justify" vertical="center"/>
    </xf>
    <xf numFmtId="0" fontId="32" fillId="0" borderId="36" xfId="0" applyFont="1" applyBorder="1" applyAlignment="1">
      <alignment horizontal="center" vertical="center"/>
    </xf>
    <xf numFmtId="0" fontId="0" fillId="0" borderId="6" xfId="0" applyBorder="1" applyAlignment="1">
      <alignment wrapText="1"/>
    </xf>
    <xf numFmtId="0" fontId="17" fillId="0" borderId="10" xfId="0" applyFont="1" applyBorder="1" applyAlignment="1">
      <alignment horizontal="lef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5" fillId="0" borderId="4" xfId="0" applyFont="1" applyBorder="1" applyAlignment="1">
      <alignment horizontal="left" vertical="center" wrapText="1" readingOrder="1"/>
    </xf>
    <xf numFmtId="0" fontId="15" fillId="0" borderId="3" xfId="0" applyFont="1" applyBorder="1" applyAlignment="1">
      <alignment horizontal="left" vertical="center" wrapText="1" readingOrder="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99FF99"/>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19" sqref="A19"/>
    </sheetView>
  </sheetViews>
  <sheetFormatPr defaultColWidth="8.7265625" defaultRowHeight="14" x14ac:dyDescent="0.3"/>
  <cols>
    <col min="1" max="1" width="219.26953125" style="16" customWidth="1"/>
    <col min="2" max="16384" width="8.7265625" style="16"/>
  </cols>
  <sheetData>
    <row r="1" spans="1:1" x14ac:dyDescent="0.3">
      <c r="A1" s="23" t="s">
        <v>0</v>
      </c>
    </row>
    <row r="2" spans="1:1" x14ac:dyDescent="0.3">
      <c r="A2" s="16" t="s">
        <v>1</v>
      </c>
    </row>
    <row r="3" spans="1:1" x14ac:dyDescent="0.3">
      <c r="A3" s="17" t="s">
        <v>2</v>
      </c>
    </row>
    <row r="4" spans="1:1" x14ac:dyDescent="0.3">
      <c r="A4" s="32" t="s">
        <v>3</v>
      </c>
    </row>
    <row r="5" spans="1:1" x14ac:dyDescent="0.3">
      <c r="A5" s="32" t="s">
        <v>4</v>
      </c>
    </row>
    <row r="6" spans="1:1" x14ac:dyDescent="0.3">
      <c r="A6" s="32" t="s">
        <v>5</v>
      </c>
    </row>
    <row r="7" spans="1:1" x14ac:dyDescent="0.3">
      <c r="A7" s="32" t="s">
        <v>6</v>
      </c>
    </row>
    <row r="8" spans="1:1" x14ac:dyDescent="0.3">
      <c r="A8" s="17" t="s">
        <v>7</v>
      </c>
    </row>
    <row r="9" spans="1:1" x14ac:dyDescent="0.3">
      <c r="A9" s="21" t="s">
        <v>8</v>
      </c>
    </row>
    <row r="10" spans="1:1" x14ac:dyDescent="0.3">
      <c r="A10" s="32" t="s">
        <v>9</v>
      </c>
    </row>
    <row r="11" spans="1:1" x14ac:dyDescent="0.3">
      <c r="A11" s="32" t="s">
        <v>10</v>
      </c>
    </row>
    <row r="12" spans="1:1" x14ac:dyDescent="0.3">
      <c r="A12" s="18" t="s">
        <v>11</v>
      </c>
    </row>
    <row r="13" spans="1:1" x14ac:dyDescent="0.3">
      <c r="A13" s="32" t="s">
        <v>12</v>
      </c>
    </row>
    <row r="14" spans="1:1" x14ac:dyDescent="0.3">
      <c r="A14" s="17" t="s">
        <v>13</v>
      </c>
    </row>
    <row r="15" spans="1:1" x14ac:dyDescent="0.3">
      <c r="A15" s="18" t="s">
        <v>14</v>
      </c>
    </row>
    <row r="16" spans="1:1" x14ac:dyDescent="0.3">
      <c r="A16" s="19" t="s">
        <v>15</v>
      </c>
    </row>
    <row r="17" spans="1:1" x14ac:dyDescent="0.3">
      <c r="A17" s="15" t="s">
        <v>16</v>
      </c>
    </row>
    <row r="18" spans="1:1" x14ac:dyDescent="0.3">
      <c r="A18" s="34" t="s">
        <v>17</v>
      </c>
    </row>
    <row r="19" spans="1:1" x14ac:dyDescent="0.3">
      <c r="A19" s="15" t="s">
        <v>18</v>
      </c>
    </row>
    <row r="20" spans="1:1" x14ac:dyDescent="0.3">
      <c r="A20" s="17" t="s">
        <v>19</v>
      </c>
    </row>
    <row r="21" spans="1:1" x14ac:dyDescent="0.3">
      <c r="A21" s="17" t="s">
        <v>20</v>
      </c>
    </row>
    <row r="22" spans="1:1" ht="28" x14ac:dyDescent="0.3">
      <c r="A22" s="18" t="s">
        <v>21</v>
      </c>
    </row>
    <row r="23" spans="1:1" x14ac:dyDescent="0.3">
      <c r="A23" s="18" t="s">
        <v>22</v>
      </c>
    </row>
    <row r="24" spans="1:1" ht="28" x14ac:dyDescent="0.3">
      <c r="A24" s="18" t="s">
        <v>23</v>
      </c>
    </row>
    <row r="25" spans="1:1" ht="28" x14ac:dyDescent="0.3">
      <c r="A25" s="18" t="s">
        <v>24</v>
      </c>
    </row>
    <row r="26" spans="1:1" x14ac:dyDescent="0.3">
      <c r="A26" s="18" t="s">
        <v>25</v>
      </c>
    </row>
    <row r="27" spans="1:1" ht="28.5" customHeight="1" x14ac:dyDescent="0.3">
      <c r="A27" s="18" t="s">
        <v>26</v>
      </c>
    </row>
    <row r="28" spans="1:1" ht="28" x14ac:dyDescent="0.3">
      <c r="A28" s="21" t="s">
        <v>27</v>
      </c>
    </row>
    <row r="29" spans="1:1" x14ac:dyDescent="0.3">
      <c r="A29" s="17" t="s">
        <v>28</v>
      </c>
    </row>
    <row r="30" spans="1:1" ht="14.25" customHeight="1" x14ac:dyDescent="0.3">
      <c r="A30" s="19" t="s">
        <v>29</v>
      </c>
    </row>
    <row r="31" spans="1:1" ht="14.25" customHeight="1" x14ac:dyDescent="0.3">
      <c r="A31" s="19" t="s">
        <v>30</v>
      </c>
    </row>
    <row r="32" spans="1:1" x14ac:dyDescent="0.3">
      <c r="A32" s="15" t="s">
        <v>31</v>
      </c>
    </row>
    <row r="33" spans="1:1" x14ac:dyDescent="0.3">
      <c r="A33" s="15" t="s">
        <v>32</v>
      </c>
    </row>
    <row r="34" spans="1:1" ht="28" x14ac:dyDescent="0.3">
      <c r="A34" s="27" t="s">
        <v>33</v>
      </c>
    </row>
    <row r="35" spans="1:1" x14ac:dyDescent="0.3">
      <c r="A35" s="20" t="s">
        <v>34</v>
      </c>
    </row>
    <row r="36" spans="1:1" ht="28.5" customHeight="1" x14ac:dyDescent="0.3">
      <c r="A36" s="18" t="s">
        <v>35</v>
      </c>
    </row>
    <row r="37" spans="1:1" x14ac:dyDescent="0.3">
      <c r="A37" s="27" t="s">
        <v>36</v>
      </c>
    </row>
    <row r="38" spans="1:1" x14ac:dyDescent="0.3">
      <c r="A38" s="15" t="s">
        <v>37</v>
      </c>
    </row>
    <row r="39" spans="1:1" x14ac:dyDescent="0.3">
      <c r="A39" s="15" t="s">
        <v>38</v>
      </c>
    </row>
    <row r="40" spans="1:1" x14ac:dyDescent="0.3">
      <c r="A40" s="15"/>
    </row>
    <row r="41" spans="1:1" x14ac:dyDescent="0.3">
      <c r="A41" s="15"/>
    </row>
    <row r="42" spans="1:1" x14ac:dyDescent="0.3">
      <c r="A42" s="33" t="s">
        <v>39</v>
      </c>
    </row>
    <row r="43" spans="1:1" x14ac:dyDescent="0.3">
      <c r="A43" s="47" t="s">
        <v>40</v>
      </c>
    </row>
    <row r="48" spans="1:1" x14ac:dyDescent="0.3">
      <c r="A48" s="22"/>
    </row>
  </sheetData>
  <hyperlinks>
    <hyperlink ref="A16" r:id="rId1" display="http://www.data.govt.nz/" xr:uid="{00000000-0004-0000-0000-000000000000}"/>
    <hyperlink ref="A30" r:id="rId2" display="http://www.ssc.govt.nz/ce-expenses-disclosure" xr:uid="{00000000-0004-0000-0000-000001000000}"/>
    <hyperlink ref="A42" r:id="rId3" display="mailto:ceexpenses@ssc.govt.nz" xr:uid="{00000000-0004-0000-0000-000002000000}"/>
    <hyperlink ref="A43" r:id="rId4" display="mailto:info@data.govt.nz" xr:uid="{00000000-0004-0000-0000-000003000000}"/>
  </hyperlinks>
  <pageMargins left="0.7" right="0.7" top="0.75" bottom="0.75" header="0.3" footer="0.3"/>
  <pageSetup paperSize="8" orientation="landscape" r:id="rId5"/>
  <headerFooter>
    <oddHeader>&amp;C&amp;"Calibri"&amp;9&amp;K000000[IN-CONFIDENCE]&amp;1#</oddHeader>
    <oddFooter>&amp;C&amp;1#&amp;"Calibri"&amp;9&amp;K000000[IN-CONFIDENCE]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86"/>
  <sheetViews>
    <sheetView tabSelected="1" zoomScaleNormal="100" workbookViewId="0">
      <pane ySplit="1" topLeftCell="A63" activePane="bottomLeft" state="frozen"/>
      <selection pane="bottomLeft" activeCell="B64" sqref="B64:B65"/>
    </sheetView>
  </sheetViews>
  <sheetFormatPr defaultColWidth="9.1796875" defaultRowHeight="12.5" x14ac:dyDescent="0.25"/>
  <cols>
    <col min="1" max="1" width="22.453125" style="4" customWidth="1"/>
    <col min="2" max="2" width="21.26953125" style="58" customWidth="1"/>
    <col min="3" max="3" width="38.26953125" style="1" customWidth="1"/>
    <col min="4" max="4" width="98.1796875" style="1" customWidth="1"/>
    <col min="5" max="5" width="34.54296875" style="1" customWidth="1"/>
    <col min="6" max="7" width="5.26953125" style="1" customWidth="1"/>
    <col min="8" max="8" width="8.26953125" style="1" customWidth="1"/>
    <col min="9" max="9" width="12" style="1" customWidth="1"/>
    <col min="10" max="16384" width="9.1796875" style="1"/>
  </cols>
  <sheetData>
    <row r="1" spans="1:9" ht="36" customHeight="1" thickBot="1" x14ac:dyDescent="0.3">
      <c r="A1" s="219" t="s">
        <v>41</v>
      </c>
      <c r="B1" s="220"/>
      <c r="C1" s="220"/>
      <c r="D1" s="220"/>
      <c r="E1" s="220"/>
    </row>
    <row r="2" spans="1:9" ht="27.75" customHeight="1" x14ac:dyDescent="0.25">
      <c r="A2" s="75" t="s">
        <v>42</v>
      </c>
      <c r="B2" s="76" t="s">
        <v>43</v>
      </c>
      <c r="C2" s="77"/>
      <c r="D2" s="84"/>
    </row>
    <row r="3" spans="1:9" ht="27.75" customHeight="1" x14ac:dyDescent="0.25">
      <c r="A3" s="78" t="s">
        <v>44</v>
      </c>
      <c r="B3" s="70" t="s">
        <v>45</v>
      </c>
      <c r="C3" s="79"/>
      <c r="D3" s="85"/>
    </row>
    <row r="4" spans="1:9" ht="27.75" customHeight="1" x14ac:dyDescent="0.25">
      <c r="A4" s="80" t="s">
        <v>46</v>
      </c>
      <c r="B4" s="71" t="s">
        <v>47</v>
      </c>
      <c r="C4" s="81"/>
      <c r="D4" s="85"/>
    </row>
    <row r="5" spans="1:9" ht="39.75" customHeight="1" x14ac:dyDescent="0.35">
      <c r="A5" s="128" t="s">
        <v>48</v>
      </c>
      <c r="B5" s="72" t="s">
        <v>45</v>
      </c>
      <c r="C5" s="82"/>
    </row>
    <row r="6" spans="1:9" ht="27.75" customHeight="1" thickBot="1" x14ac:dyDescent="0.3">
      <c r="A6" s="83" t="s">
        <v>49</v>
      </c>
      <c r="B6" s="221" t="s">
        <v>50</v>
      </c>
      <c r="C6" s="222"/>
    </row>
    <row r="7" spans="1:9" ht="15" customHeight="1" x14ac:dyDescent="0.25">
      <c r="A7" s="162"/>
      <c r="B7" s="163"/>
      <c r="C7" s="163"/>
    </row>
    <row r="8" spans="1:9" s="2" customFormat="1" ht="24" customHeight="1" x14ac:dyDescent="0.3">
      <c r="A8" s="73" t="s">
        <v>51</v>
      </c>
      <c r="B8" s="74"/>
      <c r="C8" s="74"/>
      <c r="D8" s="74"/>
      <c r="E8" s="1"/>
    </row>
    <row r="9" spans="1:9" s="2" customFormat="1" ht="19.5" customHeight="1" thickBot="1" x14ac:dyDescent="0.35">
      <c r="A9" s="164" t="s">
        <v>52</v>
      </c>
      <c r="B9" s="86"/>
      <c r="C9" s="86"/>
      <c r="D9" s="86"/>
      <c r="E9" s="1"/>
    </row>
    <row r="10" spans="1:9" s="3" customFormat="1" ht="27" customHeight="1" x14ac:dyDescent="0.35">
      <c r="A10" s="93" t="s">
        <v>53</v>
      </c>
      <c r="B10" s="94"/>
      <c r="C10" s="94"/>
      <c r="D10" s="94"/>
      <c r="E10" s="95" t="s">
        <v>54</v>
      </c>
    </row>
    <row r="11" spans="1:9" s="134" customFormat="1" ht="41.25" customHeight="1" x14ac:dyDescent="0.25">
      <c r="A11" s="130" t="s">
        <v>55</v>
      </c>
      <c r="B11" s="133" t="s">
        <v>56</v>
      </c>
      <c r="C11" s="131" t="s">
        <v>57</v>
      </c>
      <c r="D11" s="131" t="s">
        <v>58</v>
      </c>
      <c r="E11" s="132"/>
    </row>
    <row r="12" spans="1:9" s="2" customFormat="1" ht="20.25" customHeight="1" x14ac:dyDescent="0.3">
      <c r="A12" s="109"/>
      <c r="B12" s="103"/>
      <c r="C12" s="104"/>
      <c r="D12" s="105"/>
      <c r="E12" s="110"/>
    </row>
    <row r="13" spans="1:9" s="56" customFormat="1" ht="20.25" customHeight="1" x14ac:dyDescent="0.25">
      <c r="A13" s="111"/>
      <c r="B13" s="68"/>
      <c r="C13" s="69"/>
      <c r="D13" s="69"/>
      <c r="E13" s="112"/>
    </row>
    <row r="14" spans="1:9" s="56" customFormat="1" ht="20.25" customHeight="1" x14ac:dyDescent="0.25">
      <c r="A14" s="111"/>
      <c r="B14" s="68"/>
      <c r="C14" s="69"/>
      <c r="D14" s="69"/>
      <c r="E14" s="112"/>
    </row>
    <row r="15" spans="1:9" ht="19.5" customHeight="1" thickBot="1" x14ac:dyDescent="0.3">
      <c r="A15" s="113" t="s">
        <v>59</v>
      </c>
      <c r="B15" s="114">
        <f>SUM(B12:B14)</f>
        <v>0</v>
      </c>
      <c r="C15" s="115"/>
      <c r="D15" s="116"/>
      <c r="E15" s="117"/>
    </row>
    <row r="16" spans="1:9" s="3" customFormat="1" ht="25.5" customHeight="1" x14ac:dyDescent="0.35">
      <c r="A16" s="225" t="s">
        <v>60</v>
      </c>
      <c r="B16" s="226"/>
      <c r="C16" s="226"/>
      <c r="D16" s="100"/>
      <c r="E16" s="101"/>
      <c r="I16" s="1"/>
    </row>
    <row r="17" spans="1:9" s="102" customFormat="1" ht="27" customHeight="1" x14ac:dyDescent="0.2">
      <c r="A17" s="130" t="s">
        <v>55</v>
      </c>
      <c r="B17" s="129" t="s">
        <v>61</v>
      </c>
      <c r="C17" s="131" t="s">
        <v>62</v>
      </c>
      <c r="D17" s="131" t="s">
        <v>63</v>
      </c>
      <c r="E17" s="132" t="s">
        <v>64</v>
      </c>
      <c r="H17" s="181" t="s">
        <v>65</v>
      </c>
      <c r="I17" s="181" t="s">
        <v>66</v>
      </c>
    </row>
    <row r="18" spans="1:9" s="61" customFormat="1" ht="15" customHeight="1" x14ac:dyDescent="0.3">
      <c r="A18" s="189">
        <v>44385</v>
      </c>
      <c r="B18" s="210">
        <v>44.48</v>
      </c>
      <c r="C18" s="190" t="s">
        <v>67</v>
      </c>
      <c r="D18" s="200" t="s">
        <v>68</v>
      </c>
      <c r="E18" s="191" t="s">
        <v>69</v>
      </c>
      <c r="H18" s="181">
        <v>2</v>
      </c>
      <c r="I18" s="181">
        <v>3330</v>
      </c>
    </row>
    <row r="19" spans="1:9" s="61" customFormat="1" ht="15" customHeight="1" x14ac:dyDescent="0.3">
      <c r="A19" s="189">
        <v>44286</v>
      </c>
      <c r="B19" s="210">
        <v>143.47999999999999</v>
      </c>
      <c r="C19" s="190" t="s">
        <v>70</v>
      </c>
      <c r="D19" s="190" t="s">
        <v>71</v>
      </c>
      <c r="E19" s="191" t="s">
        <v>72</v>
      </c>
      <c r="H19" s="181">
        <v>1</v>
      </c>
      <c r="I19" s="181">
        <v>3810</v>
      </c>
    </row>
    <row r="20" spans="1:9" s="61" customFormat="1" ht="15" customHeight="1" x14ac:dyDescent="0.3">
      <c r="A20" s="189">
        <v>44281</v>
      </c>
      <c r="B20" s="210">
        <v>174.78</v>
      </c>
      <c r="C20" s="190" t="s">
        <v>70</v>
      </c>
      <c r="D20" s="190" t="s">
        <v>73</v>
      </c>
      <c r="E20" s="191" t="s">
        <v>74</v>
      </c>
      <c r="H20" s="181">
        <v>1</v>
      </c>
      <c r="I20" s="181">
        <v>3810</v>
      </c>
    </row>
    <row r="21" spans="1:9" s="61" customFormat="1" ht="15" customHeight="1" x14ac:dyDescent="0.3">
      <c r="A21" s="189">
        <v>44313</v>
      </c>
      <c r="B21" s="210">
        <v>169.57</v>
      </c>
      <c r="C21" s="190" t="s">
        <v>75</v>
      </c>
      <c r="D21" s="190" t="s">
        <v>76</v>
      </c>
      <c r="E21" s="191" t="s">
        <v>69</v>
      </c>
      <c r="H21" s="181">
        <v>1</v>
      </c>
      <c r="I21" s="181">
        <v>3810</v>
      </c>
    </row>
    <row r="22" spans="1:9" s="61" customFormat="1" ht="15" customHeight="1" x14ac:dyDescent="0.3">
      <c r="A22" s="189">
        <v>44326</v>
      </c>
      <c r="B22" s="210">
        <v>7</v>
      </c>
      <c r="C22" s="190" t="s">
        <v>77</v>
      </c>
      <c r="D22" s="192" t="s">
        <v>78</v>
      </c>
      <c r="E22" s="191" t="s">
        <v>79</v>
      </c>
      <c r="H22" s="181">
        <v>1</v>
      </c>
      <c r="I22" s="181">
        <v>3850</v>
      </c>
    </row>
    <row r="23" spans="1:9" s="64" customFormat="1" ht="15" customHeight="1" x14ac:dyDescent="0.3">
      <c r="A23" s="189">
        <v>44336</v>
      </c>
      <c r="B23" s="210">
        <v>7</v>
      </c>
      <c r="C23" s="190" t="s">
        <v>70</v>
      </c>
      <c r="D23" s="190" t="s">
        <v>80</v>
      </c>
      <c r="E23" s="204"/>
      <c r="H23" s="181">
        <v>1</v>
      </c>
      <c r="I23" s="181">
        <v>3850</v>
      </c>
    </row>
    <row r="24" spans="1:9" s="63" customFormat="1" ht="15" customHeight="1" x14ac:dyDescent="0.25">
      <c r="A24" s="189">
        <v>44330</v>
      </c>
      <c r="B24" s="211">
        <v>7</v>
      </c>
      <c r="C24" s="190" t="s">
        <v>70</v>
      </c>
      <c r="D24" s="190" t="s">
        <v>81</v>
      </c>
      <c r="E24" s="191"/>
      <c r="H24" s="181">
        <v>1</v>
      </c>
      <c r="I24" s="181">
        <v>3850</v>
      </c>
    </row>
    <row r="25" spans="1:9" s="63" customFormat="1" ht="15" customHeight="1" x14ac:dyDescent="0.25">
      <c r="A25" s="189">
        <v>44331</v>
      </c>
      <c r="B25" s="210">
        <v>20</v>
      </c>
      <c r="C25" s="190" t="s">
        <v>82</v>
      </c>
      <c r="D25" s="190" t="s">
        <v>80</v>
      </c>
      <c r="E25" s="191"/>
      <c r="H25" s="181">
        <v>1</v>
      </c>
      <c r="I25" s="181">
        <v>3850</v>
      </c>
    </row>
    <row r="26" spans="1:9" s="61" customFormat="1" ht="14.25" customHeight="1" x14ac:dyDescent="0.3">
      <c r="A26" s="189">
        <v>44347</v>
      </c>
      <c r="B26" s="210">
        <v>15</v>
      </c>
      <c r="C26" s="190" t="s">
        <v>83</v>
      </c>
      <c r="D26" s="190" t="s">
        <v>80</v>
      </c>
      <c r="E26" s="191"/>
      <c r="H26" s="181">
        <v>1</v>
      </c>
      <c r="I26" s="181">
        <v>3850</v>
      </c>
    </row>
    <row r="27" spans="1:9" s="61" customFormat="1" ht="14.25" customHeight="1" x14ac:dyDescent="0.3">
      <c r="A27" s="189">
        <v>44364</v>
      </c>
      <c r="B27" s="211">
        <v>7</v>
      </c>
      <c r="C27" s="190" t="s">
        <v>84</v>
      </c>
      <c r="D27" s="190" t="s">
        <v>80</v>
      </c>
      <c r="E27" s="191"/>
      <c r="H27" s="181">
        <v>1</v>
      </c>
      <c r="I27" s="181">
        <v>3850</v>
      </c>
    </row>
    <row r="28" spans="1:9" s="61" customFormat="1" ht="14.25" customHeight="1" x14ac:dyDescent="0.3">
      <c r="A28" s="189">
        <v>44347</v>
      </c>
      <c r="B28" s="210">
        <v>15</v>
      </c>
      <c r="C28" s="190" t="s">
        <v>85</v>
      </c>
      <c r="D28" s="190" t="s">
        <v>80</v>
      </c>
      <c r="E28" s="191"/>
      <c r="H28" s="181">
        <v>1</v>
      </c>
      <c r="I28" s="181">
        <v>3850</v>
      </c>
    </row>
    <row r="29" spans="1:9" s="57" customFormat="1" ht="14.25" customHeight="1" x14ac:dyDescent="0.25">
      <c r="A29" s="207">
        <v>44366</v>
      </c>
      <c r="B29" s="212">
        <v>20</v>
      </c>
      <c r="C29" s="208" t="s">
        <v>86</v>
      </c>
      <c r="D29" s="208" t="s">
        <v>81</v>
      </c>
      <c r="E29" s="193"/>
      <c r="H29" s="181">
        <v>1</v>
      </c>
      <c r="I29" s="181">
        <v>3850</v>
      </c>
    </row>
    <row r="30" spans="1:9" s="57" customFormat="1" ht="14.25" customHeight="1" x14ac:dyDescent="0.25">
      <c r="A30" s="189">
        <v>44399</v>
      </c>
      <c r="B30" s="210">
        <v>148.44999999999999</v>
      </c>
      <c r="C30" s="190" t="s">
        <v>87</v>
      </c>
      <c r="D30" s="192" t="s">
        <v>88</v>
      </c>
      <c r="E30" s="191" t="s">
        <v>69</v>
      </c>
      <c r="H30" s="181">
        <v>2</v>
      </c>
      <c r="I30" s="181">
        <v>3850</v>
      </c>
    </row>
    <row r="31" spans="1:9" s="57" customFormat="1" ht="14.25" customHeight="1" x14ac:dyDescent="0.25">
      <c r="A31" s="189">
        <v>44399</v>
      </c>
      <c r="B31" s="210">
        <v>191.47</v>
      </c>
      <c r="C31" s="190" t="s">
        <v>87</v>
      </c>
      <c r="D31" s="192" t="s">
        <v>89</v>
      </c>
      <c r="E31" s="191" t="s">
        <v>69</v>
      </c>
      <c r="H31" s="181">
        <v>2</v>
      </c>
      <c r="I31" s="181">
        <v>3850</v>
      </c>
    </row>
    <row r="32" spans="1:9" s="57" customFormat="1" ht="14.25" customHeight="1" x14ac:dyDescent="0.25">
      <c r="A32" s="189">
        <v>44400</v>
      </c>
      <c r="B32" s="210">
        <v>598.21</v>
      </c>
      <c r="C32" s="190" t="s">
        <v>87</v>
      </c>
      <c r="D32" s="192" t="s">
        <v>90</v>
      </c>
      <c r="E32" s="191" t="s">
        <v>72</v>
      </c>
      <c r="H32" s="181">
        <v>2</v>
      </c>
      <c r="I32" s="181">
        <v>3850</v>
      </c>
    </row>
    <row r="33" spans="1:9" s="61" customFormat="1" ht="19.5" customHeight="1" x14ac:dyDescent="0.3">
      <c r="A33" s="189">
        <v>44405</v>
      </c>
      <c r="B33" s="210">
        <v>276.08999999999997</v>
      </c>
      <c r="C33" s="190" t="s">
        <v>91</v>
      </c>
      <c r="D33" s="192" t="s">
        <v>92</v>
      </c>
      <c r="E33" s="191" t="s">
        <v>93</v>
      </c>
      <c r="H33" s="181">
        <v>2</v>
      </c>
      <c r="I33" s="181">
        <v>3850</v>
      </c>
    </row>
    <row r="34" spans="1:9" s="61" customFormat="1" ht="19.5" customHeight="1" x14ac:dyDescent="0.3">
      <c r="A34" s="189">
        <v>44386</v>
      </c>
      <c r="B34" s="210">
        <v>298.58999999999997</v>
      </c>
      <c r="C34" s="190" t="s">
        <v>94</v>
      </c>
      <c r="D34" s="192" t="s">
        <v>95</v>
      </c>
      <c r="E34" s="191" t="s">
        <v>69</v>
      </c>
      <c r="H34" s="181">
        <v>2</v>
      </c>
      <c r="I34" s="181">
        <v>3850</v>
      </c>
    </row>
    <row r="35" spans="1:9" s="61" customFormat="1" ht="19.5" customHeight="1" x14ac:dyDescent="0.3">
      <c r="A35" s="189">
        <v>44402</v>
      </c>
      <c r="B35" s="210">
        <v>20</v>
      </c>
      <c r="C35" s="190" t="s">
        <v>96</v>
      </c>
      <c r="D35" s="192" t="s">
        <v>97</v>
      </c>
      <c r="E35" s="191"/>
      <c r="H35" s="181">
        <v>2</v>
      </c>
      <c r="I35" s="181">
        <v>3850</v>
      </c>
    </row>
    <row r="36" spans="1:9" s="61" customFormat="1" ht="19.5" customHeight="1" x14ac:dyDescent="0.3">
      <c r="A36" s="189">
        <v>44386</v>
      </c>
      <c r="B36" s="210">
        <v>200.74</v>
      </c>
      <c r="C36" s="190" t="s">
        <v>98</v>
      </c>
      <c r="D36" s="192" t="s">
        <v>99</v>
      </c>
      <c r="E36" s="191" t="s">
        <v>69</v>
      </c>
      <c r="H36" s="181">
        <v>2</v>
      </c>
      <c r="I36" s="181">
        <v>3850</v>
      </c>
    </row>
    <row r="37" spans="1:9" s="61" customFormat="1" ht="19.5" customHeight="1" x14ac:dyDescent="0.3">
      <c r="A37" s="189">
        <v>44405</v>
      </c>
      <c r="B37" s="210">
        <v>238.62</v>
      </c>
      <c r="C37" s="190" t="s">
        <v>100</v>
      </c>
      <c r="D37" s="192" t="s">
        <v>101</v>
      </c>
      <c r="E37" s="191" t="s">
        <v>93</v>
      </c>
      <c r="H37" s="181">
        <v>2</v>
      </c>
      <c r="I37" s="181">
        <v>3850</v>
      </c>
    </row>
    <row r="38" spans="1:9" s="61" customFormat="1" ht="19.5" customHeight="1" x14ac:dyDescent="0.3">
      <c r="A38" s="189">
        <v>44400</v>
      </c>
      <c r="B38" s="210">
        <v>20</v>
      </c>
      <c r="C38" s="190" t="s">
        <v>87</v>
      </c>
      <c r="D38" s="192" t="s">
        <v>102</v>
      </c>
      <c r="E38" s="191"/>
      <c r="H38" s="181">
        <v>2</v>
      </c>
      <c r="I38" s="181">
        <v>3850</v>
      </c>
    </row>
    <row r="39" spans="1:9" s="61" customFormat="1" ht="19.5" customHeight="1" x14ac:dyDescent="0.3">
      <c r="A39" s="189" t="s">
        <v>103</v>
      </c>
      <c r="B39" s="211">
        <v>88.58</v>
      </c>
      <c r="C39" s="190" t="s">
        <v>94</v>
      </c>
      <c r="D39" s="190" t="s">
        <v>104</v>
      </c>
      <c r="E39" s="191" t="s">
        <v>69</v>
      </c>
      <c r="H39" s="181">
        <v>2</v>
      </c>
      <c r="I39" s="181">
        <v>3850</v>
      </c>
    </row>
    <row r="40" spans="1:9" s="61" customFormat="1" ht="19.5" customHeight="1" x14ac:dyDescent="0.3">
      <c r="A40" s="189">
        <v>44385</v>
      </c>
      <c r="B40" s="210">
        <v>20</v>
      </c>
      <c r="C40" s="190" t="s">
        <v>94</v>
      </c>
      <c r="D40" s="192" t="s">
        <v>105</v>
      </c>
      <c r="E40" s="191"/>
      <c r="H40" s="181">
        <v>2</v>
      </c>
      <c r="I40" s="181">
        <v>3850</v>
      </c>
    </row>
    <row r="41" spans="1:9" s="61" customFormat="1" ht="19.5" customHeight="1" x14ac:dyDescent="0.3">
      <c r="A41" s="189">
        <v>44385</v>
      </c>
      <c r="B41" s="210">
        <v>206.22</v>
      </c>
      <c r="C41" s="190" t="s">
        <v>94</v>
      </c>
      <c r="D41" s="190" t="s">
        <v>106</v>
      </c>
      <c r="E41" s="191" t="s">
        <v>69</v>
      </c>
      <c r="H41" s="181">
        <v>2</v>
      </c>
      <c r="I41" s="181">
        <v>3810</v>
      </c>
    </row>
    <row r="42" spans="1:9" s="61" customFormat="1" ht="18" customHeight="1" x14ac:dyDescent="0.3">
      <c r="A42" s="189">
        <v>44405</v>
      </c>
      <c r="B42" s="210">
        <v>39.130000000000003</v>
      </c>
      <c r="C42" s="190" t="s">
        <v>107</v>
      </c>
      <c r="D42" s="192" t="s">
        <v>108</v>
      </c>
      <c r="E42" s="191" t="s">
        <v>109</v>
      </c>
      <c r="H42" s="181">
        <v>3</v>
      </c>
      <c r="I42" s="181">
        <v>3820</v>
      </c>
    </row>
    <row r="43" spans="1:9" s="61" customFormat="1" ht="18" customHeight="1" x14ac:dyDescent="0.3">
      <c r="A43" s="189">
        <v>44386</v>
      </c>
      <c r="B43" s="210">
        <v>-97.85</v>
      </c>
      <c r="C43" s="190" t="s">
        <v>94</v>
      </c>
      <c r="D43" s="192" t="s">
        <v>110</v>
      </c>
      <c r="E43" s="191" t="s">
        <v>69</v>
      </c>
      <c r="H43" s="181">
        <v>2</v>
      </c>
      <c r="I43" s="181">
        <v>3850</v>
      </c>
    </row>
    <row r="44" spans="1:9" s="61" customFormat="1" ht="18" customHeight="1" x14ac:dyDescent="0.3">
      <c r="A44" s="189">
        <v>44414</v>
      </c>
      <c r="B44" s="210">
        <v>20</v>
      </c>
      <c r="C44" s="190" t="s">
        <v>111</v>
      </c>
      <c r="D44" s="192" t="s">
        <v>112</v>
      </c>
      <c r="E44" s="191" t="s">
        <v>69</v>
      </c>
      <c r="H44" s="181">
        <v>3</v>
      </c>
      <c r="I44" s="181">
        <v>3850</v>
      </c>
    </row>
    <row r="45" spans="1:9" s="61" customFormat="1" ht="18" customHeight="1" x14ac:dyDescent="0.3">
      <c r="A45" s="189">
        <v>44419</v>
      </c>
      <c r="B45" s="210">
        <v>7</v>
      </c>
      <c r="C45" s="190" t="s">
        <v>94</v>
      </c>
      <c r="D45" s="192" t="s">
        <v>113</v>
      </c>
      <c r="E45" s="191"/>
      <c r="H45" s="181">
        <v>3</v>
      </c>
      <c r="I45" s="181">
        <v>3850</v>
      </c>
    </row>
    <row r="46" spans="1:9" s="61" customFormat="1" ht="18" customHeight="1" x14ac:dyDescent="0.3">
      <c r="A46" s="189">
        <v>44323</v>
      </c>
      <c r="B46" s="210">
        <v>77.98</v>
      </c>
      <c r="C46" s="190" t="s">
        <v>114</v>
      </c>
      <c r="D46" s="192" t="s">
        <v>115</v>
      </c>
      <c r="E46" s="191" t="s">
        <v>79</v>
      </c>
      <c r="H46" s="181">
        <v>1</v>
      </c>
      <c r="I46" s="181">
        <v>3860</v>
      </c>
    </row>
    <row r="47" spans="1:9" s="61" customFormat="1" ht="18" customHeight="1" x14ac:dyDescent="0.3">
      <c r="A47" s="189">
        <v>44322</v>
      </c>
      <c r="B47" s="210">
        <v>15</v>
      </c>
      <c r="C47" s="190" t="s">
        <v>114</v>
      </c>
      <c r="D47" s="192" t="s">
        <v>80</v>
      </c>
      <c r="E47" s="191" t="s">
        <v>79</v>
      </c>
      <c r="H47" s="181">
        <v>1</v>
      </c>
      <c r="I47" s="181">
        <v>3870</v>
      </c>
    </row>
    <row r="48" spans="1:9" s="61" customFormat="1" ht="18" customHeight="1" x14ac:dyDescent="0.3">
      <c r="A48" s="189">
        <v>44403</v>
      </c>
      <c r="B48" s="210">
        <v>29.3</v>
      </c>
      <c r="C48" s="190" t="s">
        <v>116</v>
      </c>
      <c r="D48" s="192" t="s">
        <v>117</v>
      </c>
      <c r="E48" s="191" t="s">
        <v>72</v>
      </c>
      <c r="H48" s="181">
        <v>4</v>
      </c>
      <c r="I48" s="181">
        <v>3330</v>
      </c>
    </row>
    <row r="49" spans="1:9" s="61" customFormat="1" ht="18" customHeight="1" x14ac:dyDescent="0.3">
      <c r="A49" s="189">
        <v>44403</v>
      </c>
      <c r="B49" s="210">
        <v>13.3</v>
      </c>
      <c r="C49" s="190" t="s">
        <v>116</v>
      </c>
      <c r="D49" s="192" t="s">
        <v>118</v>
      </c>
      <c r="E49" s="191" t="s">
        <v>72</v>
      </c>
      <c r="H49" s="181">
        <v>4</v>
      </c>
      <c r="I49" s="181">
        <v>3330</v>
      </c>
    </row>
    <row r="50" spans="1:9" s="61" customFormat="1" ht="18" customHeight="1" x14ac:dyDescent="0.3">
      <c r="A50" s="189">
        <v>44521</v>
      </c>
      <c r="B50" s="210">
        <f>3.45/1.15</f>
        <v>3.0000000000000004</v>
      </c>
      <c r="C50" s="190" t="s">
        <v>119</v>
      </c>
      <c r="D50" s="192" t="s">
        <v>120</v>
      </c>
      <c r="E50" s="191" t="s">
        <v>121</v>
      </c>
      <c r="H50" s="181">
        <v>7</v>
      </c>
      <c r="I50" s="181">
        <v>3870</v>
      </c>
    </row>
    <row r="51" spans="1:9" s="61" customFormat="1" ht="18" customHeight="1" x14ac:dyDescent="0.3">
      <c r="A51" s="189">
        <v>44521</v>
      </c>
      <c r="B51" s="210">
        <f>23/1.15</f>
        <v>20</v>
      </c>
      <c r="C51" s="190" t="s">
        <v>119</v>
      </c>
      <c r="D51" s="192" t="s">
        <v>122</v>
      </c>
      <c r="E51" s="191" t="s">
        <v>121</v>
      </c>
      <c r="H51" s="181">
        <v>7</v>
      </c>
      <c r="I51" s="181">
        <v>3850</v>
      </c>
    </row>
    <row r="52" spans="1:9" s="61" customFormat="1" ht="18" customHeight="1" x14ac:dyDescent="0.3">
      <c r="A52" s="189">
        <v>44550</v>
      </c>
      <c r="B52" s="210">
        <v>420.91</v>
      </c>
      <c r="C52" s="190" t="s">
        <v>123</v>
      </c>
      <c r="D52" s="192" t="s">
        <v>124</v>
      </c>
      <c r="E52" s="191" t="s">
        <v>69</v>
      </c>
      <c r="H52" s="181">
        <v>7</v>
      </c>
      <c r="I52" s="181">
        <v>3850</v>
      </c>
    </row>
    <row r="53" spans="1:9" s="61" customFormat="1" ht="18" customHeight="1" x14ac:dyDescent="0.3">
      <c r="A53" s="189">
        <v>44550</v>
      </c>
      <c r="B53" s="213">
        <f>3.45/1.15</f>
        <v>3.0000000000000004</v>
      </c>
      <c r="C53" s="190" t="s">
        <v>123</v>
      </c>
      <c r="D53" s="192" t="s">
        <v>125</v>
      </c>
      <c r="E53" s="191" t="s">
        <v>69</v>
      </c>
      <c r="H53" s="186">
        <v>7</v>
      </c>
      <c r="I53" s="186">
        <v>3870</v>
      </c>
    </row>
    <row r="54" spans="1:9" s="61" customFormat="1" ht="18" customHeight="1" x14ac:dyDescent="0.35">
      <c r="A54" s="189">
        <v>44727</v>
      </c>
      <c r="B54" s="214">
        <v>20</v>
      </c>
      <c r="C54" s="190" t="s">
        <v>123</v>
      </c>
      <c r="D54" s="192" t="s">
        <v>125</v>
      </c>
      <c r="E54" s="191" t="s">
        <v>69</v>
      </c>
      <c r="H54" s="187">
        <v>7</v>
      </c>
      <c r="I54" s="187">
        <v>3870</v>
      </c>
    </row>
    <row r="55" spans="1:9" s="61" customFormat="1" ht="18" customHeight="1" x14ac:dyDescent="0.35">
      <c r="A55" s="189">
        <v>44727</v>
      </c>
      <c r="B55" s="214">
        <v>3</v>
      </c>
      <c r="C55" s="190" t="s">
        <v>123</v>
      </c>
      <c r="D55" s="192" t="s">
        <v>125</v>
      </c>
      <c r="E55" s="191" t="s">
        <v>69</v>
      </c>
      <c r="H55" s="187">
        <v>7</v>
      </c>
      <c r="I55" s="187">
        <v>3870</v>
      </c>
    </row>
    <row r="56" spans="1:9" s="61" customFormat="1" ht="18" customHeight="1" x14ac:dyDescent="0.35">
      <c r="A56" s="189">
        <v>44727</v>
      </c>
      <c r="B56" s="214">
        <v>422.59</v>
      </c>
      <c r="C56" s="190" t="s">
        <v>123</v>
      </c>
      <c r="D56" s="194" t="s">
        <v>126</v>
      </c>
      <c r="E56" s="191" t="s">
        <v>69</v>
      </c>
      <c r="H56" s="187">
        <v>12</v>
      </c>
      <c r="I56" s="187">
        <v>3855</v>
      </c>
    </row>
    <row r="57" spans="1:9" s="61" customFormat="1" ht="18" customHeight="1" x14ac:dyDescent="0.35">
      <c r="A57" s="189">
        <v>44620</v>
      </c>
      <c r="B57" s="214">
        <v>3</v>
      </c>
      <c r="C57" s="190" t="s">
        <v>127</v>
      </c>
      <c r="D57" s="192" t="s">
        <v>125</v>
      </c>
      <c r="E57" s="191" t="s">
        <v>72</v>
      </c>
      <c r="H57" s="187">
        <v>11</v>
      </c>
      <c r="I57" s="187">
        <v>3875</v>
      </c>
    </row>
    <row r="58" spans="1:9" s="61" customFormat="1" ht="18" customHeight="1" x14ac:dyDescent="0.35">
      <c r="A58" s="189">
        <v>44707</v>
      </c>
      <c r="B58" s="215">
        <v>3</v>
      </c>
      <c r="C58" s="190" t="s">
        <v>128</v>
      </c>
      <c r="D58" s="192" t="s">
        <v>125</v>
      </c>
      <c r="E58" s="191" t="s">
        <v>69</v>
      </c>
      <c r="H58" s="187">
        <v>12</v>
      </c>
      <c r="I58" s="187">
        <v>3870</v>
      </c>
    </row>
    <row r="59" spans="1:9" s="61" customFormat="1" ht="18" customHeight="1" x14ac:dyDescent="0.35">
      <c r="A59" s="189">
        <v>44727</v>
      </c>
      <c r="B59" s="216">
        <v>3</v>
      </c>
      <c r="C59" s="190" t="s">
        <v>129</v>
      </c>
      <c r="D59" s="192" t="s">
        <v>125</v>
      </c>
      <c r="E59" s="191" t="s">
        <v>69</v>
      </c>
      <c r="H59" s="187">
        <v>12</v>
      </c>
      <c r="I59" s="187">
        <v>3875</v>
      </c>
    </row>
    <row r="60" spans="1:9" s="61" customFormat="1" ht="18" customHeight="1" x14ac:dyDescent="0.3">
      <c r="A60" s="206">
        <v>44740</v>
      </c>
      <c r="B60" s="203">
        <v>315.02</v>
      </c>
      <c r="C60" s="190" t="s">
        <v>130</v>
      </c>
      <c r="D60" s="201" t="s">
        <v>131</v>
      </c>
      <c r="E60" s="209" t="s">
        <v>132</v>
      </c>
      <c r="H60" s="187">
        <v>12</v>
      </c>
      <c r="I60" s="187">
        <v>3850</v>
      </c>
    </row>
    <row r="61" spans="1:9" s="61" customFormat="1" ht="18" customHeight="1" x14ac:dyDescent="0.3">
      <c r="A61" s="206">
        <v>44740</v>
      </c>
      <c r="B61" s="202">
        <v>432.51</v>
      </c>
      <c r="C61" s="190" t="s">
        <v>133</v>
      </c>
      <c r="D61" s="201" t="s">
        <v>134</v>
      </c>
      <c r="E61" s="209" t="s">
        <v>132</v>
      </c>
      <c r="H61" s="187">
        <v>12</v>
      </c>
      <c r="I61" s="187">
        <v>3850</v>
      </c>
    </row>
    <row r="62" spans="1:9" s="61" customFormat="1" ht="18" customHeight="1" x14ac:dyDescent="0.35">
      <c r="A62" s="206">
        <v>44740</v>
      </c>
      <c r="B62" s="214">
        <v>20</v>
      </c>
      <c r="C62" s="190" t="s">
        <v>130</v>
      </c>
      <c r="D62" s="201" t="s">
        <v>131</v>
      </c>
      <c r="E62" s="209" t="s">
        <v>132</v>
      </c>
      <c r="H62" s="187">
        <v>12</v>
      </c>
      <c r="I62" s="187">
        <v>3850</v>
      </c>
    </row>
    <row r="63" spans="1:9" s="61" customFormat="1" ht="18" customHeight="1" x14ac:dyDescent="0.35">
      <c r="A63" s="189">
        <v>44704</v>
      </c>
      <c r="B63" s="214">
        <v>3</v>
      </c>
      <c r="C63" s="190" t="s">
        <v>123</v>
      </c>
      <c r="D63" s="192" t="s">
        <v>125</v>
      </c>
      <c r="E63" s="205"/>
      <c r="H63" s="187">
        <v>12</v>
      </c>
      <c r="I63" s="187">
        <v>3875</v>
      </c>
    </row>
    <row r="64" spans="1:9" s="61" customFormat="1" ht="18" customHeight="1" x14ac:dyDescent="0.35">
      <c r="A64" s="189">
        <v>44709</v>
      </c>
      <c r="B64" s="215">
        <v>85.9</v>
      </c>
      <c r="C64" s="190" t="s">
        <v>135</v>
      </c>
      <c r="D64" s="194" t="s">
        <v>136</v>
      </c>
      <c r="E64" s="205" t="s">
        <v>137</v>
      </c>
      <c r="H64" s="187">
        <v>12</v>
      </c>
      <c r="I64" s="187">
        <v>3850</v>
      </c>
    </row>
    <row r="65" spans="1:53" s="61" customFormat="1" ht="18" hidden="1" customHeight="1" x14ac:dyDescent="0.35">
      <c r="A65" s="189">
        <v>44709</v>
      </c>
      <c r="B65" s="216"/>
      <c r="C65" s="190"/>
      <c r="D65" s="194"/>
      <c r="E65" s="191"/>
      <c r="H65" s="187">
        <v>12</v>
      </c>
      <c r="I65" s="187">
        <v>3850</v>
      </c>
    </row>
    <row r="66" spans="1:53" s="61" customFormat="1" ht="18" customHeight="1" x14ac:dyDescent="0.35">
      <c r="A66" s="189">
        <v>44701</v>
      </c>
      <c r="B66" s="217">
        <v>140</v>
      </c>
      <c r="C66" s="190" t="s">
        <v>138</v>
      </c>
      <c r="D66" s="192" t="s">
        <v>81</v>
      </c>
      <c r="E66" s="191"/>
      <c r="H66" s="188">
        <v>12</v>
      </c>
      <c r="I66" s="187">
        <v>3870</v>
      </c>
    </row>
    <row r="67" spans="1:53" s="57" customFormat="1" ht="18" customHeight="1" x14ac:dyDescent="0.25">
      <c r="A67" s="126"/>
      <c r="B67" s="66"/>
      <c r="C67" s="66"/>
      <c r="D67" s="67"/>
      <c r="E67" s="118"/>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53" s="56" customFormat="1" ht="18" customHeight="1" x14ac:dyDescent="0.25">
      <c r="A68" s="127"/>
      <c r="B68" s="68"/>
      <c r="C68" s="69"/>
      <c r="D68" s="69"/>
      <c r="E68" s="112"/>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53" ht="19.5" customHeight="1" x14ac:dyDescent="0.25">
      <c r="A69" s="119" t="s">
        <v>59</v>
      </c>
      <c r="B69" s="120">
        <f>SUM(B18:B68)</f>
        <v>4939.07</v>
      </c>
      <c r="C69" s="121"/>
      <c r="D69" s="121"/>
      <c r="E69" s="122"/>
    </row>
    <row r="70" spans="1:53" ht="15" customHeight="1" x14ac:dyDescent="0.25">
      <c r="A70" s="178"/>
      <c r="E70" s="179"/>
    </row>
    <row r="71" spans="1:53" ht="21" customHeight="1" x14ac:dyDescent="0.35">
      <c r="A71" s="227" t="s">
        <v>139</v>
      </c>
      <c r="B71" s="228"/>
      <c r="C71" s="228"/>
      <c r="D71" s="123"/>
      <c r="E71" s="124"/>
    </row>
    <row r="72" spans="1:53" ht="39.75" customHeight="1" x14ac:dyDescent="0.25">
      <c r="A72" s="108" t="s">
        <v>140</v>
      </c>
      <c r="B72" s="107" t="s">
        <v>141</v>
      </c>
      <c r="C72" s="106" t="s">
        <v>142</v>
      </c>
      <c r="D72" s="106" t="s">
        <v>143</v>
      </c>
      <c r="E72" s="125"/>
      <c r="H72" s="56"/>
      <c r="I72" s="56"/>
    </row>
    <row r="73" spans="1:53" s="56" customFormat="1" ht="15.75" customHeight="1" x14ac:dyDescent="0.25">
      <c r="A73" s="182"/>
      <c r="B73" s="183"/>
      <c r="C73" s="184"/>
      <c r="D73" s="184"/>
      <c r="E73" s="125"/>
      <c r="F73" s="1"/>
      <c r="G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53" s="56" customFormat="1" ht="15" customHeight="1" x14ac:dyDescent="0.25">
      <c r="A74" s="182"/>
      <c r="B74" s="183"/>
      <c r="C74" s="184"/>
      <c r="D74" s="184"/>
      <c r="E74" s="125"/>
      <c r="H74" s="1"/>
      <c r="I74" s="1"/>
    </row>
    <row r="75" spans="1:53" s="62" customFormat="1" ht="25" customHeight="1" x14ac:dyDescent="0.25">
      <c r="A75" s="182"/>
      <c r="B75" s="183"/>
      <c r="C75" s="184"/>
      <c r="D75" s="184"/>
      <c r="E75" s="12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57"/>
      <c r="AJ75" s="57"/>
      <c r="AK75" s="57"/>
      <c r="AL75" s="57"/>
      <c r="AM75" s="57"/>
      <c r="AN75" s="57"/>
      <c r="AO75" s="57"/>
      <c r="AP75" s="57"/>
      <c r="AQ75" s="57"/>
      <c r="AR75" s="57"/>
      <c r="AS75" s="57"/>
      <c r="AT75" s="57"/>
      <c r="AU75" s="57"/>
      <c r="AV75" s="57"/>
      <c r="AW75" s="57"/>
      <c r="AX75" s="57"/>
      <c r="AY75" s="57"/>
      <c r="AZ75" s="57"/>
      <c r="BA75" s="57"/>
    </row>
    <row r="76" spans="1:53" ht="19.5" customHeight="1" x14ac:dyDescent="0.25">
      <c r="A76" s="89" t="s">
        <v>59</v>
      </c>
      <c r="B76" s="90">
        <f>SUM(B73:B75)</f>
        <v>0</v>
      </c>
      <c r="C76" s="91"/>
      <c r="D76" s="91"/>
      <c r="E76" s="92"/>
    </row>
    <row r="77" spans="1:53" ht="5.25" customHeight="1" x14ac:dyDescent="0.25">
      <c r="A77" s="178"/>
      <c r="E77" s="179"/>
    </row>
    <row r="78" spans="1:53" ht="34.5" customHeight="1" x14ac:dyDescent="0.25">
      <c r="A78" s="96" t="s">
        <v>144</v>
      </c>
      <c r="B78" s="97">
        <f>B15+B69+B76</f>
        <v>4939.07</v>
      </c>
      <c r="C78" s="98"/>
      <c r="D78" s="98"/>
      <c r="E78" s="99"/>
    </row>
    <row r="79" spans="1:53" ht="13" x14ac:dyDescent="0.3">
      <c r="A79" s="1"/>
      <c r="B79" s="59"/>
    </row>
    <row r="80" spans="1:53" ht="13" x14ac:dyDescent="0.3">
      <c r="A80" s="8" t="s">
        <v>145</v>
      </c>
      <c r="B80" s="59"/>
    </row>
    <row r="81" spans="1:4" ht="12.65" customHeight="1" x14ac:dyDescent="0.25">
      <c r="A81" s="224" t="s">
        <v>146</v>
      </c>
      <c r="B81" s="224"/>
      <c r="C81" s="224"/>
    </row>
    <row r="82" spans="1:4" ht="13" customHeight="1" x14ac:dyDescent="0.25">
      <c r="A82" s="224" t="s">
        <v>147</v>
      </c>
      <c r="B82" s="224"/>
      <c r="C82" s="224"/>
    </row>
    <row r="83" spans="1:4" x14ac:dyDescent="0.25">
      <c r="A83" s="24" t="s">
        <v>148</v>
      </c>
      <c r="B83" s="60"/>
    </row>
    <row r="84" spans="1:4" x14ac:dyDescent="0.25">
      <c r="A84" s="35" t="s">
        <v>149</v>
      </c>
      <c r="B84" s="60"/>
    </row>
    <row r="85" spans="1:4" x14ac:dyDescent="0.25">
      <c r="A85" s="35" t="s">
        <v>150</v>
      </c>
      <c r="B85" s="60"/>
    </row>
    <row r="86" spans="1:4" x14ac:dyDescent="0.25">
      <c r="A86" s="223" t="s">
        <v>151</v>
      </c>
      <c r="B86" s="223"/>
      <c r="C86" s="223"/>
      <c r="D86" s="223"/>
    </row>
  </sheetData>
  <sheetProtection formatCells="0" formatColumns="0" formatRows="0" insertColumns="0" insertRows="0"/>
  <autoFilter ref="A17:AEL53" xr:uid="{00000000-0001-0000-0100-000000000000}"/>
  <mergeCells count="7">
    <mergeCell ref="A1:E1"/>
    <mergeCell ref="B6:C6"/>
    <mergeCell ref="A86:D86"/>
    <mergeCell ref="A81:C81"/>
    <mergeCell ref="A82:C82"/>
    <mergeCell ref="A16:C16"/>
    <mergeCell ref="A71:C71"/>
  </mergeCells>
  <printOptions gridLines="1"/>
  <pageMargins left="0.70866141732283472" right="0.70866141732283472" top="0.74803149606299213" bottom="0.74803149606299213" header="0.31496062992125984" footer="0.31496062992125984"/>
  <pageSetup paperSize="9" scale="71" fitToHeight="0" orientation="landscape" r:id="rId1"/>
  <headerFooter alignWithMargins="0">
    <oddHeader>&amp;C&amp;"Calibri"&amp;9&amp;K000000[IN-CONFIDENCE]&amp;1#</oddHeader>
    <oddFooter>&amp;C&amp;1#&amp;"Calibri"&amp;9&amp;K000000[IN-CONFIDENCE]</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zoomScaleNormal="100" workbookViewId="0">
      <pane ySplit="1" topLeftCell="A2" activePane="bottomLeft" state="frozen"/>
      <selection pane="bottomLeft" activeCell="B4" sqref="B4:F4"/>
    </sheetView>
  </sheetViews>
  <sheetFormatPr defaultColWidth="9.1796875" defaultRowHeight="12.5" x14ac:dyDescent="0.25"/>
  <cols>
    <col min="1" max="1" width="22.54296875" style="1" customWidth="1"/>
    <col min="2" max="2" width="23.54296875" style="1" customWidth="1"/>
    <col min="3" max="6" width="27.54296875" style="1" customWidth="1"/>
  </cols>
  <sheetData>
    <row r="1" spans="1:7" ht="36" customHeight="1" thickBot="1" x14ac:dyDescent="0.3">
      <c r="A1" s="149" t="s">
        <v>41</v>
      </c>
      <c r="B1" s="149"/>
      <c r="C1" s="149"/>
      <c r="D1" s="149"/>
      <c r="E1" s="149"/>
      <c r="F1" s="149"/>
    </row>
    <row r="2" spans="1:7" ht="27.75" customHeight="1" x14ac:dyDescent="0.25">
      <c r="A2" s="146" t="s">
        <v>42</v>
      </c>
      <c r="B2" s="236" t="str">
        <f>Travel!B2</f>
        <v>Ministry for the Environment</v>
      </c>
      <c r="C2" s="236"/>
      <c r="D2" s="236"/>
      <c r="E2" s="236"/>
      <c r="F2" s="237"/>
      <c r="G2" s="12"/>
    </row>
    <row r="3" spans="1:7" ht="27.75" customHeight="1" x14ac:dyDescent="0.25">
      <c r="A3" s="147" t="s">
        <v>44</v>
      </c>
      <c r="B3" s="238" t="str">
        <f>Travel!B3</f>
        <v>Vicky Robertson</v>
      </c>
      <c r="C3" s="238"/>
      <c r="D3" s="238"/>
      <c r="E3" s="238"/>
      <c r="F3" s="239"/>
      <c r="G3" s="13"/>
    </row>
    <row r="4" spans="1:7" ht="27.75" customHeight="1" thickBot="1" x14ac:dyDescent="0.3">
      <c r="A4" s="148" t="s">
        <v>46</v>
      </c>
      <c r="B4" s="240" t="str">
        <f>Travel!B4</f>
        <v>1 July 2021 to 30 June2022</v>
      </c>
      <c r="C4" s="240"/>
      <c r="D4" s="240"/>
      <c r="E4" s="240"/>
      <c r="F4" s="241"/>
      <c r="G4" s="13"/>
    </row>
    <row r="5" spans="1:7" s="6" customFormat="1" ht="36" customHeight="1" x14ac:dyDescent="0.35">
      <c r="A5" s="242" t="s">
        <v>152</v>
      </c>
      <c r="B5" s="242"/>
      <c r="C5" s="243"/>
      <c r="D5" s="243"/>
      <c r="E5" s="243"/>
      <c r="F5" s="243"/>
    </row>
    <row r="6" spans="1:7" s="6" customFormat="1" ht="19.5" customHeight="1" thickBot="1" x14ac:dyDescent="0.4">
      <c r="A6" s="234" t="s">
        <v>153</v>
      </c>
      <c r="B6" s="235"/>
      <c r="C6" s="235"/>
      <c r="D6" s="235"/>
      <c r="E6" s="235"/>
      <c r="F6" s="235"/>
    </row>
    <row r="7" spans="1:7" s="2" customFormat="1" ht="18.75" customHeight="1" x14ac:dyDescent="0.35">
      <c r="A7" s="231" t="s">
        <v>154</v>
      </c>
      <c r="B7" s="232"/>
      <c r="C7" s="136"/>
      <c r="D7" s="136"/>
      <c r="E7" s="136"/>
      <c r="F7" s="137"/>
    </row>
    <row r="8" spans="1:7" ht="26.5" thickBot="1" x14ac:dyDescent="0.3">
      <c r="A8" s="159" t="s">
        <v>140</v>
      </c>
      <c r="B8" s="160" t="s">
        <v>155</v>
      </c>
      <c r="C8" s="160" t="s">
        <v>156</v>
      </c>
      <c r="D8" s="160" t="s">
        <v>157</v>
      </c>
      <c r="E8" s="160" t="s">
        <v>158</v>
      </c>
      <c r="F8" s="161" t="s">
        <v>54</v>
      </c>
      <c r="G8" s="145"/>
    </row>
    <row r="9" spans="1:7" s="55" customFormat="1" ht="16.5" customHeight="1" x14ac:dyDescent="0.25">
      <c r="A9" s="155"/>
      <c r="B9" s="156"/>
      <c r="C9" s="157"/>
      <c r="D9" s="157"/>
      <c r="E9" s="157"/>
      <c r="F9" s="158"/>
    </row>
    <row r="10" spans="1:7" s="55" customFormat="1" x14ac:dyDescent="0.25">
      <c r="A10" s="139"/>
      <c r="B10" s="135"/>
      <c r="C10" s="69"/>
      <c r="D10" s="68"/>
      <c r="E10" s="69"/>
      <c r="F10" s="138"/>
    </row>
    <row r="11" spans="1:7" s="55" customFormat="1" ht="12.75" customHeight="1" x14ac:dyDescent="0.25">
      <c r="A11" s="140"/>
      <c r="B11" s="68"/>
      <c r="C11" s="69"/>
      <c r="D11" s="69"/>
      <c r="E11" s="69"/>
      <c r="F11" s="112"/>
    </row>
    <row r="12" spans="1:7" s="55" customFormat="1" ht="12.75" customHeight="1" x14ac:dyDescent="0.25">
      <c r="A12" s="141"/>
      <c r="B12" s="68"/>
      <c r="C12" s="69"/>
      <c r="D12" s="69"/>
      <c r="E12" s="69"/>
      <c r="F12" s="112"/>
    </row>
    <row r="13" spans="1:7" s="55" customFormat="1" ht="12.75" customHeight="1" x14ac:dyDescent="0.25">
      <c r="A13" s="140"/>
      <c r="B13" s="68"/>
      <c r="C13" s="69"/>
      <c r="D13" s="69"/>
      <c r="E13" s="69"/>
      <c r="F13" s="112"/>
    </row>
    <row r="14" spans="1:7" s="55" customFormat="1" ht="12.75" customHeight="1" x14ac:dyDescent="0.25">
      <c r="A14" s="140"/>
      <c r="B14" s="68"/>
      <c r="C14" s="69"/>
      <c r="D14" s="69"/>
      <c r="E14" s="69"/>
      <c r="F14" s="112"/>
    </row>
    <row r="15" spans="1:7" s="55" customFormat="1" ht="13" thickBot="1" x14ac:dyDescent="0.3">
      <c r="A15" s="142"/>
      <c r="B15" s="143"/>
      <c r="C15" s="143"/>
      <c r="D15" s="143"/>
      <c r="E15" s="143"/>
      <c r="F15" s="144"/>
    </row>
    <row r="16" spans="1:7" ht="27.75" customHeight="1" thickBot="1" x14ac:dyDescent="0.3">
      <c r="A16" s="150" t="s">
        <v>159</v>
      </c>
      <c r="B16" s="151">
        <f>SUM(B9:B15)</f>
        <v>0</v>
      </c>
      <c r="C16" s="152"/>
      <c r="D16" s="153"/>
      <c r="E16" s="153"/>
      <c r="F16" s="154"/>
    </row>
    <row r="17" spans="1:6" ht="13" x14ac:dyDescent="0.3">
      <c r="A17" s="10"/>
      <c r="F17" s="5"/>
    </row>
    <row r="18" spans="1:6" ht="13" x14ac:dyDescent="0.3">
      <c r="A18" s="10" t="s">
        <v>145</v>
      </c>
      <c r="B18" s="2"/>
      <c r="F18" s="5"/>
    </row>
    <row r="19" spans="1:6" x14ac:dyDescent="0.25">
      <c r="A19" s="244" t="s">
        <v>160</v>
      </c>
      <c r="B19" s="245"/>
      <c r="C19" s="245"/>
      <c r="D19" s="245"/>
      <c r="E19" s="245"/>
      <c r="F19" s="246"/>
    </row>
    <row r="20" spans="1:6" x14ac:dyDescent="0.25">
      <c r="A20" s="233" t="s">
        <v>161</v>
      </c>
      <c r="B20" s="224"/>
      <c r="C20" s="224"/>
      <c r="F20" s="5"/>
    </row>
    <row r="21" spans="1:6" x14ac:dyDescent="0.25">
      <c r="A21" s="24" t="s">
        <v>162</v>
      </c>
      <c r="B21"/>
      <c r="F21" s="5"/>
    </row>
    <row r="22" spans="1:6" x14ac:dyDescent="0.25">
      <c r="A22" s="24" t="s">
        <v>163</v>
      </c>
      <c r="B22"/>
      <c r="F22" s="5"/>
    </row>
    <row r="23" spans="1:6" ht="12.75" customHeight="1" x14ac:dyDescent="0.25">
      <c r="A23" s="229" t="s">
        <v>151</v>
      </c>
      <c r="B23" s="230"/>
      <c r="C23" s="53"/>
      <c r="D23" s="53"/>
      <c r="E23" s="53"/>
      <c r="F23" s="54"/>
    </row>
  </sheetData>
  <sheetProtection formatCells="0" formatColumns="0" formatRows="0" insertColumns="0" insertRows="0"/>
  <autoFilter ref="A1:G28" xr:uid="{00000000-0001-0000-0200-000000000000}"/>
  <mergeCells count="9">
    <mergeCell ref="A23:B23"/>
    <mergeCell ref="A7:B7"/>
    <mergeCell ref="A20:C20"/>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2" fitToHeight="0" orientation="landscape" r:id="rId1"/>
  <headerFooter alignWithMargins="0">
    <oddHeader>&amp;C&amp;"Calibri"&amp;9&amp;K000000[IN-CONFIDENCE]&amp;1#</oddHeader>
    <oddFooter>&amp;C&amp;1#&amp;"Calibri"&amp;9&amp;K000000[IN-CONFIDENCE]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Normal="100" workbookViewId="0">
      <pane ySplit="1" topLeftCell="A2" activePane="bottomLeft" state="frozen"/>
      <selection pane="bottomLeft" sqref="A1:E1"/>
    </sheetView>
  </sheetViews>
  <sheetFormatPr defaultColWidth="9.1796875" defaultRowHeight="13" x14ac:dyDescent="0.3"/>
  <cols>
    <col min="1" max="1" width="27.54296875" style="8" customWidth="1"/>
    <col min="2" max="2" width="31.1796875" style="8" customWidth="1"/>
    <col min="3" max="4" width="27.54296875" style="8" customWidth="1"/>
    <col min="5" max="5" width="34.54296875" style="8" customWidth="1"/>
    <col min="6" max="16384" width="9.1796875" style="9"/>
  </cols>
  <sheetData>
    <row r="1" spans="1:14" ht="36" customHeight="1" thickBot="1" x14ac:dyDescent="0.35">
      <c r="A1" s="251" t="s">
        <v>41</v>
      </c>
      <c r="B1" s="251"/>
      <c r="C1" s="251"/>
      <c r="D1" s="251"/>
      <c r="E1" s="251"/>
      <c r="F1" s="31"/>
    </row>
    <row r="2" spans="1:14" ht="36" customHeight="1" x14ac:dyDescent="0.3">
      <c r="A2" s="146" t="s">
        <v>42</v>
      </c>
      <c r="B2" s="236" t="str">
        <f>Travel!B2</f>
        <v>Ministry for the Environment</v>
      </c>
      <c r="C2" s="236"/>
      <c r="D2" s="236"/>
      <c r="E2" s="236"/>
      <c r="F2" s="12"/>
      <c r="G2" s="12"/>
    </row>
    <row r="3" spans="1:14" ht="36" customHeight="1" x14ac:dyDescent="0.3">
      <c r="A3" s="147" t="s">
        <v>44</v>
      </c>
      <c r="B3" s="238" t="str">
        <f>Travel!B3</f>
        <v>Vicky Robertson</v>
      </c>
      <c r="C3" s="238"/>
      <c r="D3" s="238"/>
      <c r="E3" s="238"/>
      <c r="F3" s="13"/>
      <c r="G3" s="13"/>
    </row>
    <row r="4" spans="1:14" ht="36" customHeight="1" thickBot="1" x14ac:dyDescent="0.35">
      <c r="A4" s="148" t="s">
        <v>46</v>
      </c>
      <c r="B4" s="240" t="str">
        <f>Travel!B4</f>
        <v>1 July 2021 to 30 June2022</v>
      </c>
      <c r="C4" s="240"/>
      <c r="D4" s="240"/>
      <c r="E4" s="240"/>
      <c r="F4" s="13"/>
      <c r="G4" s="13"/>
    </row>
    <row r="5" spans="1:14" ht="36" customHeight="1" x14ac:dyDescent="0.3">
      <c r="A5" s="242" t="s">
        <v>164</v>
      </c>
      <c r="B5" s="242"/>
      <c r="C5" s="243"/>
      <c r="D5" s="243"/>
      <c r="E5" s="243"/>
    </row>
    <row r="6" spans="1:14" ht="20.149999999999999" customHeight="1" thickBot="1" x14ac:dyDescent="0.35">
      <c r="A6" s="234" t="s">
        <v>165</v>
      </c>
      <c r="B6" s="235"/>
      <c r="C6" s="235"/>
      <c r="D6" s="235"/>
      <c r="E6" s="235"/>
      <c r="F6" s="14"/>
      <c r="G6" s="14"/>
    </row>
    <row r="7" spans="1:14" ht="36" customHeight="1" x14ac:dyDescent="0.35">
      <c r="A7" s="231" t="s">
        <v>166</v>
      </c>
      <c r="B7" s="232"/>
      <c r="C7" s="136"/>
      <c r="D7" s="136"/>
      <c r="E7" s="136"/>
    </row>
    <row r="8" spans="1:14" ht="26.5" thickBot="1" x14ac:dyDescent="0.35">
      <c r="A8" s="159" t="s">
        <v>140</v>
      </c>
      <c r="B8" s="160" t="s">
        <v>167</v>
      </c>
      <c r="C8" s="160" t="s">
        <v>168</v>
      </c>
      <c r="D8" s="160" t="s">
        <v>169</v>
      </c>
      <c r="E8" s="160" t="s">
        <v>170</v>
      </c>
    </row>
    <row r="9" spans="1:14" s="55" customFormat="1" ht="15.75" customHeight="1" x14ac:dyDescent="0.25">
      <c r="A9" s="155"/>
      <c r="B9" s="156"/>
      <c r="C9" s="157"/>
      <c r="D9" s="157"/>
      <c r="E9" s="157"/>
    </row>
    <row r="10" spans="1:14" s="50" customFormat="1" x14ac:dyDescent="0.3">
      <c r="A10" s="139"/>
      <c r="B10" s="135"/>
      <c r="C10" s="69"/>
      <c r="D10" s="68"/>
      <c r="E10" s="69"/>
    </row>
    <row r="11" spans="1:14" s="50" customFormat="1" x14ac:dyDescent="0.3">
      <c r="A11" s="140"/>
      <c r="B11" s="68"/>
      <c r="C11" s="69"/>
      <c r="D11" s="69"/>
      <c r="E11" s="69"/>
    </row>
    <row r="12" spans="1:14" s="50" customFormat="1" x14ac:dyDescent="0.3">
      <c r="A12" s="139"/>
      <c r="B12" s="135"/>
      <c r="C12" s="69"/>
      <c r="D12" s="68"/>
      <c r="E12" s="69"/>
    </row>
    <row r="13" spans="1:14" s="50" customFormat="1" x14ac:dyDescent="0.3">
      <c r="A13" s="140"/>
      <c r="B13" s="68"/>
      <c r="C13" s="69"/>
      <c r="D13" s="69"/>
      <c r="E13" s="69"/>
      <c r="N13" s="51"/>
    </row>
    <row r="14" spans="1:14" s="50" customFormat="1" x14ac:dyDescent="0.3">
      <c r="A14" s="139"/>
      <c r="B14" s="135"/>
      <c r="C14" s="69"/>
      <c r="D14" s="68"/>
      <c r="E14" s="69"/>
    </row>
    <row r="15" spans="1:14" s="50" customFormat="1" ht="13.5" thickBot="1" x14ac:dyDescent="0.35">
      <c r="A15" s="165"/>
      <c r="B15" s="87"/>
      <c r="C15" s="88"/>
      <c r="D15" s="88"/>
      <c r="E15" s="88"/>
    </row>
    <row r="16" spans="1:14" ht="28" customHeight="1" thickBot="1" x14ac:dyDescent="0.35">
      <c r="A16" s="166" t="s">
        <v>171</v>
      </c>
      <c r="B16" s="167" t="s">
        <v>172</v>
      </c>
      <c r="C16" s="98">
        <f>COUNTIF(B9:B15,"*")</f>
        <v>0</v>
      </c>
      <c r="D16" s="168">
        <f>SUM(D9:D15)</f>
        <v>0</v>
      </c>
      <c r="E16" s="99"/>
    </row>
    <row r="17" spans="1:6" x14ac:dyDescent="0.3">
      <c r="A17" s="52"/>
      <c r="B17" s="38"/>
      <c r="C17" s="29"/>
      <c r="D17" s="28"/>
      <c r="E17" s="43"/>
    </row>
    <row r="18" spans="1:6" x14ac:dyDescent="0.3">
      <c r="A18" s="10" t="s">
        <v>173</v>
      </c>
      <c r="E18" s="11"/>
    </row>
    <row r="19" spans="1:6" x14ac:dyDescent="0.3">
      <c r="A19" s="233" t="s">
        <v>161</v>
      </c>
      <c r="B19" s="224"/>
      <c r="C19" s="224"/>
      <c r="E19" s="11"/>
    </row>
    <row r="20" spans="1:6" x14ac:dyDescent="0.3">
      <c r="A20" s="247" t="s">
        <v>174</v>
      </c>
      <c r="B20" s="248"/>
      <c r="C20" s="248"/>
      <c r="D20" s="248"/>
      <c r="E20" s="249"/>
    </row>
    <row r="21" spans="1:6" x14ac:dyDescent="0.3">
      <c r="A21" s="48" t="s">
        <v>175</v>
      </c>
      <c r="B21" s="9"/>
      <c r="C21" s="9"/>
      <c r="D21" s="9"/>
      <c r="E21" s="49"/>
    </row>
    <row r="22" spans="1:6" ht="26.15" customHeight="1" x14ac:dyDescent="0.3">
      <c r="A22" s="233" t="s">
        <v>176</v>
      </c>
      <c r="B22" s="224"/>
      <c r="C22" s="224"/>
      <c r="D22" s="224"/>
      <c r="E22" s="252"/>
    </row>
    <row r="23" spans="1:6" x14ac:dyDescent="0.3">
      <c r="A23" s="24" t="s">
        <v>177</v>
      </c>
      <c r="E23" s="11"/>
    </row>
    <row r="24" spans="1:6" x14ac:dyDescent="0.3">
      <c r="A24" s="24" t="s">
        <v>178</v>
      </c>
      <c r="B24"/>
      <c r="C24" s="1"/>
      <c r="D24" s="1"/>
      <c r="E24" s="5"/>
      <c r="F24" s="1"/>
    </row>
    <row r="25" spans="1:6" ht="12.75" customHeight="1" x14ac:dyDescent="0.3">
      <c r="A25" s="250" t="s">
        <v>151</v>
      </c>
      <c r="B25" s="223"/>
      <c r="C25" s="36"/>
      <c r="D25" s="36"/>
      <c r="E25" s="37"/>
      <c r="F25" s="36"/>
    </row>
    <row r="26" spans="1:6" x14ac:dyDescent="0.3">
      <c r="A26" s="39"/>
      <c r="B26" s="40"/>
      <c r="C26" s="40"/>
      <c r="D26" s="40"/>
      <c r="E26" s="41"/>
    </row>
  </sheetData>
  <sheetProtection formatCells="0" formatColumns="0" formatRows="0" insertColumns="0" insertRows="0"/>
  <autoFilter ref="A1:E26" xr:uid="{00000000-0001-0000-0300-000000000000}"/>
  <mergeCells count="11">
    <mergeCell ref="A20:E20"/>
    <mergeCell ref="A25:B25"/>
    <mergeCell ref="A1:E1"/>
    <mergeCell ref="A19:C19"/>
    <mergeCell ref="A22:E22"/>
    <mergeCell ref="A6:E6"/>
    <mergeCell ref="B2:E2"/>
    <mergeCell ref="B3:E3"/>
    <mergeCell ref="B4:E4"/>
    <mergeCell ref="A5:E5"/>
    <mergeCell ref="A7:B7"/>
  </mergeCells>
  <printOptions gridLines="1"/>
  <pageMargins left="0.70866141732283472" right="0.70866141732283472" top="0.74803149606299213" bottom="0.74803149606299213" header="0.31496062992125984" footer="0.31496062992125984"/>
  <pageSetup paperSize="9" scale="90" fitToHeight="0" orientation="landscape" r:id="rId1"/>
  <headerFooter alignWithMargins="0">
    <oddHeader>&amp;C&amp;"Calibri"&amp;9&amp;K000000[IN-CONFIDENCE]&amp;1#</oddHeader>
    <oddFooter>&amp;C&amp;1#&amp;"Calibri"&amp;9&amp;K000000[IN-CONFIDENCE]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8"/>
  <sheetViews>
    <sheetView zoomScaleNormal="100" workbookViewId="0">
      <pane ySplit="1" topLeftCell="A2" activePane="bottomLeft" state="frozen"/>
      <selection pane="bottomLeft" activeCell="B9" sqref="B9"/>
    </sheetView>
  </sheetViews>
  <sheetFormatPr defaultColWidth="9.1796875" defaultRowHeight="12.5" x14ac:dyDescent="0.25"/>
  <cols>
    <col min="1" max="1" width="21.7265625" style="1" customWidth="1"/>
    <col min="2" max="2" width="23.54296875" style="1" customWidth="1"/>
    <col min="3" max="3" width="21.26953125" style="1" customWidth="1"/>
    <col min="4" max="4" width="61.26953125" style="1" customWidth="1"/>
    <col min="5" max="5" width="32.1796875" style="1" customWidth="1"/>
    <col min="6" max="7" width="8.26953125" customWidth="1"/>
    <col min="8" max="8" width="5.7265625" customWidth="1"/>
  </cols>
  <sheetData>
    <row r="1" spans="1:9" ht="36" customHeight="1" thickBot="1" x14ac:dyDescent="0.3">
      <c r="A1" s="251" t="s">
        <v>41</v>
      </c>
      <c r="B1" s="251"/>
      <c r="C1" s="251"/>
      <c r="D1" s="251"/>
      <c r="E1" s="251"/>
    </row>
    <row r="2" spans="1:9" ht="36" customHeight="1" x14ac:dyDescent="0.25">
      <c r="A2" s="146" t="s">
        <v>42</v>
      </c>
      <c r="B2" s="236" t="str">
        <f>Travel!B2</f>
        <v>Ministry for the Environment</v>
      </c>
      <c r="C2" s="236"/>
      <c r="D2" s="236"/>
      <c r="E2" s="237"/>
    </row>
    <row r="3" spans="1:9" ht="36" customHeight="1" x14ac:dyDescent="0.25">
      <c r="A3" s="147" t="s">
        <v>44</v>
      </c>
      <c r="B3" s="238" t="str">
        <f>Travel!B3</f>
        <v>Vicky Robertson</v>
      </c>
      <c r="C3" s="238"/>
      <c r="D3" s="238"/>
      <c r="E3" s="239"/>
    </row>
    <row r="4" spans="1:9" ht="36" customHeight="1" thickBot="1" x14ac:dyDescent="0.3">
      <c r="A4" s="148" t="s">
        <v>46</v>
      </c>
      <c r="B4" s="240" t="str">
        <f>Travel!B4</f>
        <v>1 July 2021 to 30 June2022</v>
      </c>
      <c r="C4" s="240"/>
      <c r="D4" s="240"/>
      <c r="E4" s="241"/>
    </row>
    <row r="5" spans="1:9" ht="36" customHeight="1" x14ac:dyDescent="0.25">
      <c r="A5" s="256" t="s">
        <v>179</v>
      </c>
      <c r="B5" s="257"/>
      <c r="C5" s="258"/>
      <c r="D5" s="258"/>
      <c r="E5" s="259"/>
    </row>
    <row r="6" spans="1:9" ht="19.5" customHeight="1" thickBot="1" x14ac:dyDescent="0.3">
      <c r="A6" s="253" t="s">
        <v>180</v>
      </c>
      <c r="B6" s="254"/>
      <c r="C6" s="254"/>
      <c r="D6" s="254"/>
      <c r="E6" s="255"/>
    </row>
    <row r="7" spans="1:9" ht="36" customHeight="1" x14ac:dyDescent="0.35">
      <c r="A7" s="231" t="s">
        <v>181</v>
      </c>
      <c r="B7" s="232"/>
      <c r="C7" s="136"/>
      <c r="D7" s="136"/>
      <c r="E7" s="136"/>
    </row>
    <row r="8" spans="1:9" ht="26" x14ac:dyDescent="0.25">
      <c r="A8" s="159" t="s">
        <v>140</v>
      </c>
      <c r="B8" s="218" t="s">
        <v>182</v>
      </c>
      <c r="C8" s="160" t="s">
        <v>183</v>
      </c>
      <c r="D8" s="160" t="s">
        <v>184</v>
      </c>
      <c r="E8" s="160" t="s">
        <v>64</v>
      </c>
    </row>
    <row r="9" spans="1:9" s="65" customFormat="1" ht="31.5" customHeight="1" x14ac:dyDescent="0.25">
      <c r="A9" s="175"/>
      <c r="B9" s="176"/>
      <c r="C9" s="174"/>
      <c r="D9" s="177"/>
      <c r="E9" s="175"/>
      <c r="I9" s="180" t="s">
        <v>66</v>
      </c>
    </row>
    <row r="10" spans="1:9" s="65" customFormat="1" ht="28.5" customHeight="1" x14ac:dyDescent="0.25">
      <c r="A10" s="195">
        <v>44455</v>
      </c>
      <c r="B10" s="196">
        <f>750</f>
        <v>750</v>
      </c>
      <c r="C10" s="197"/>
      <c r="D10" s="198" t="s">
        <v>185</v>
      </c>
      <c r="E10" s="199" t="s">
        <v>186</v>
      </c>
      <c r="H10" s="65">
        <v>3</v>
      </c>
      <c r="I10" s="185">
        <v>3612</v>
      </c>
    </row>
    <row r="11" spans="1:9" s="65" customFormat="1" ht="31.5" customHeight="1" x14ac:dyDescent="0.25">
      <c r="A11" s="195">
        <v>44255</v>
      </c>
      <c r="B11" s="196">
        <v>500</v>
      </c>
      <c r="C11" s="197"/>
      <c r="D11" s="198" t="s">
        <v>187</v>
      </c>
      <c r="E11" s="199" t="s">
        <v>188</v>
      </c>
      <c r="H11" s="65">
        <v>2</v>
      </c>
      <c r="I11" s="185">
        <v>2530</v>
      </c>
    </row>
    <row r="12" spans="1:9" s="65" customFormat="1" x14ac:dyDescent="0.25">
      <c r="A12" s="139"/>
      <c r="B12" s="135"/>
      <c r="C12" s="69"/>
      <c r="D12" s="68"/>
      <c r="E12" s="69"/>
    </row>
    <row r="13" spans="1:9" s="65" customFormat="1" x14ac:dyDescent="0.25">
      <c r="A13" s="140"/>
      <c r="B13" s="68"/>
      <c r="C13" s="69"/>
      <c r="D13" s="69"/>
      <c r="E13" s="69"/>
    </row>
    <row r="14" spans="1:9" s="65" customFormat="1" x14ac:dyDescent="0.25">
      <c r="A14" s="139"/>
      <c r="B14" s="135"/>
      <c r="C14" s="69"/>
      <c r="D14" s="68"/>
      <c r="E14" s="69"/>
    </row>
    <row r="15" spans="1:9" ht="27.75" customHeight="1" x14ac:dyDescent="0.25">
      <c r="A15" s="169" t="s">
        <v>189</v>
      </c>
      <c r="B15" s="170">
        <f>SUM(B9:B14)</f>
        <v>1250</v>
      </c>
      <c r="C15" s="171"/>
      <c r="D15" s="172"/>
      <c r="E15" s="173"/>
    </row>
    <row r="16" spans="1:9" ht="14.15" customHeight="1" x14ac:dyDescent="0.25">
      <c r="A16" s="42"/>
      <c r="B16" s="29"/>
      <c r="C16" s="29"/>
      <c r="D16" s="29"/>
      <c r="E16" s="43"/>
    </row>
    <row r="17" spans="1:8" ht="13" x14ac:dyDescent="0.3">
      <c r="A17" s="10" t="s">
        <v>173</v>
      </c>
      <c r="E17" s="5"/>
    </row>
    <row r="18" spans="1:8" x14ac:dyDescent="0.25">
      <c r="A18" s="233" t="s">
        <v>161</v>
      </c>
      <c r="B18" s="224"/>
      <c r="C18" s="224"/>
      <c r="E18" s="5"/>
    </row>
    <row r="19" spans="1:8" ht="14.15" customHeight="1" x14ac:dyDescent="0.25">
      <c r="A19" s="25" t="s">
        <v>190</v>
      </c>
      <c r="B19" s="26"/>
      <c r="E19" s="5"/>
    </row>
    <row r="20" spans="1:8" x14ac:dyDescent="0.25">
      <c r="A20" s="24" t="s">
        <v>148</v>
      </c>
      <c r="B20"/>
      <c r="E20" s="5"/>
    </row>
    <row r="21" spans="1:8" ht="12.65" customHeight="1" x14ac:dyDescent="0.25">
      <c r="A21" s="247" t="s">
        <v>191</v>
      </c>
      <c r="B21" s="248"/>
      <c r="C21" s="248"/>
      <c r="D21" s="248"/>
      <c r="E21" s="249"/>
    </row>
    <row r="22" spans="1:8" x14ac:dyDescent="0.25">
      <c r="A22" s="24" t="s">
        <v>163</v>
      </c>
      <c r="B22"/>
      <c r="E22" s="5"/>
      <c r="F22" s="1"/>
      <c r="G22" s="1"/>
      <c r="H22" s="1"/>
    </row>
    <row r="23" spans="1:8" ht="12.75" customHeight="1" x14ac:dyDescent="0.25">
      <c r="A23" s="250" t="s">
        <v>151</v>
      </c>
      <c r="B23" s="223"/>
      <c r="C23" s="36"/>
      <c r="D23" s="36"/>
      <c r="E23" s="37"/>
      <c r="F23" s="36"/>
      <c r="G23" s="36"/>
      <c r="H23" s="36"/>
    </row>
    <row r="24" spans="1:8" x14ac:dyDescent="0.25">
      <c r="A24" s="44"/>
      <c r="B24" s="30"/>
      <c r="C24" s="45"/>
      <c r="D24" s="45"/>
      <c r="E24" s="46"/>
    </row>
    <row r="25" spans="1:8" x14ac:dyDescent="0.25">
      <c r="A25" s="7"/>
    </row>
    <row r="26" spans="1:8" x14ac:dyDescent="0.25">
      <c r="A26" s="7"/>
    </row>
    <row r="27" spans="1:8" x14ac:dyDescent="0.25">
      <c r="A27" s="7"/>
    </row>
    <row r="28" spans="1:8" x14ac:dyDescent="0.25">
      <c r="A28" s="7"/>
    </row>
  </sheetData>
  <sheetProtection formatCells="0" formatColumns="0" formatRows="0" insertColumns="0" insertRows="0"/>
  <autoFilter ref="A1:E30" xr:uid="{00000000-0001-0000-0400-000000000000}"/>
  <mergeCells count="10">
    <mergeCell ref="A1:E1"/>
    <mergeCell ref="A23:B23"/>
    <mergeCell ref="A21:E21"/>
    <mergeCell ref="A18:C18"/>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84" fitToHeight="0" orientation="landscape" r:id="rId1"/>
  <headerFooter alignWithMargins="0">
    <oddHeader>&amp;C&amp;"Calibri"&amp;9&amp;K000000[IN-CONFIDENCE]&amp;1#</oddHeader>
    <oddFooter>&amp;C&amp;1#&amp;"Calibri"&amp;9&amp;K000000[IN-CONFIDENCE]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egacy_x0020_DocID xmlns="4a94300e-a927-4b92-9d3a-682523035cb6" xsi:nil="true"/>
    <Year xmlns="4a94300e-a927-4b92-9d3a-682523035cb6" xsi:nil="true"/>
    <_ip_UnifiedCompliancePolicyUIAction xmlns="http://schemas.microsoft.com/sharepoint/v3" xsi:nil="true"/>
    <Legacy_x0020_Version xmlns="4a94300e-a927-4b92-9d3a-682523035cb6" xsi:nil="true"/>
    <Sender_x0020_Date xmlns="4a94300e-a927-4b92-9d3a-682523035cb6" xsi:nil="true"/>
    <Library xmlns="4a94300e-a927-4b92-9d3a-682523035cb6" xsi:nil="true"/>
    <Class xmlns="4a94300e-a927-4b92-9d3a-682523035cb6" xsi:nil="true"/>
    <From xmlns="4a94300e-a927-4b92-9d3a-682523035cb6" xsi:nil="true"/>
    <Sender xmlns="4a94300e-a927-4b92-9d3a-682523035cb6" xsi:nil="true"/>
    <Supplemental_x0020_Markings xmlns="4a94300e-a927-4b92-9d3a-682523035cb6" xsi:nil="true"/>
    <IconOverlay xmlns="http://schemas.microsoft.com/sharepoint/v4" xsi:nil="true"/>
    <_Flow_SignoffStatus xmlns="4a94300e-a927-4b92-9d3a-682523035cb6" xsi:nil="true"/>
    <Other_x0020_Details xmlns="4a94300e-a927-4b92-9d3a-682523035cb6" xsi:nil="true"/>
    <_ip_UnifiedCompliancePolicyProperties xmlns="http://schemas.microsoft.com/sharepoint/v3" xsi:nil="true"/>
    <Carbon_x0020_Copy xmlns="4a94300e-a927-4b92-9d3a-682523035cb6" xsi:nil="true"/>
    <Author0 xmlns="4a94300e-a927-4b92-9d3a-682523035cb6" xsi:nil="true"/>
    <MTS_x0020_ID xmlns="4a94300e-a927-4b92-9d3a-682523035cb6" xsi:nil="true"/>
    <Email_x0020_Table xmlns="4a94300e-a927-4b92-9d3a-682523035cb6" xsi:nil="true"/>
    <Comments xmlns="4a94300e-a927-4b92-9d3a-682523035cb6" xsi:nil="true"/>
    <MTS_x0020_Type xmlns="4a94300e-a927-4b92-9d3a-682523035cb6" xsi:nil="true"/>
    <Receiver xmlns="4a94300e-a927-4b92-9d3a-682523035cb6" xsi:nil="true"/>
    <Sent_x002f_Received xmlns="4a94300e-a927-4b92-9d3a-682523035cb6" xsi:nil="true"/>
    <Other_x0020_Details_2 xmlns="4a94300e-a927-4b92-9d3a-682523035cb6" xsi:nil="true"/>
    <To xmlns="4a94300e-a927-4b92-9d3a-682523035cb6" xsi:nil="true"/>
    <Other_x0020_Details_3 xmlns="4a94300e-a927-4b92-9d3a-682523035cb6" xsi:nil="true"/>
    <Receiver_x0020_Date xmlns="4a94300e-a927-4b92-9d3a-682523035cb6" xsi:nil="true"/>
    <Status xmlns="4a94300e-a927-4b92-9d3a-682523035cb6" xsi:nil="true"/>
    <Contract_x0020_Number xmlns="4a94300e-a927-4b92-9d3a-682523035cb6" xsi:nil="true"/>
    <Document_x0020_Type xmlns="4a94300e-a927-4b92-9d3a-682523035cb6" xsi:nil="true"/>
    <_dlc_DocId xmlns="58a6f171-52cb-4404-b47d-af1c8daf8fd1">ECM-1921925337-77153</_dlc_DocId>
    <_dlc_DocIdUrl xmlns="58a6f171-52cb-4404-b47d-af1c8daf8fd1">
      <Url>https://ministryforenvironment.sharepoint.com/sites/ECM-Corp-Fin/_layouts/15/DocIdRedir.aspx?ID=ECM-1921925337-77153</Url>
      <Description>ECM-1921925337-77153</Description>
    </_dlc_DocIdUrl>
    <lcf76f155ced4ddcb4097134ff3c332f xmlns="4a94300e-a927-4b92-9d3a-682523035cb6">
      <Terms xmlns="http://schemas.microsoft.com/office/infopath/2007/PartnerControls"/>
    </lcf76f155ced4ddcb4097134ff3c332f>
    <TaxCatchAll xmlns="58a6f171-52cb-4404-b47d-af1c8daf8f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5FB0BEBF7DE54D9F252D8A06C053F7" ma:contentTypeVersion="46" ma:contentTypeDescription="Create a new document." ma:contentTypeScope="" ma:versionID="6d899062f7c5103978dc00e5d64bb712">
  <xsd:schema xmlns:xsd="http://www.w3.org/2001/XMLSchema" xmlns:xs="http://www.w3.org/2001/XMLSchema" xmlns:p="http://schemas.microsoft.com/office/2006/metadata/properties" xmlns:ns1="http://schemas.microsoft.com/sharepoint/v3" xmlns:ns2="58a6f171-52cb-4404-b47d-af1c8daf8fd1" xmlns:ns3="4a94300e-a927-4b92-9d3a-682523035cb6" xmlns:ns4="0a5b0190-e301-4766-933d-448c7c363fce" xmlns:ns5="http://schemas.microsoft.com/sharepoint/v4" targetNamespace="http://schemas.microsoft.com/office/2006/metadata/properties" ma:root="true" ma:fieldsID="5c665878c2e0b7bbf80b7f3b3ef63f47" ns1:_="" ns2:_="" ns3:_="" ns4:_="" ns5:_="">
    <xsd:import namespace="http://schemas.microsoft.com/sharepoint/v3"/>
    <xsd:import namespace="58a6f171-52cb-4404-b47d-af1c8daf8fd1"/>
    <xsd:import namespace="4a94300e-a927-4b92-9d3a-682523035cb6"/>
    <xsd:import namespace="0a5b0190-e301-4766-933d-448c7c363fc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MTS_x0020_Type" minOccurs="0"/>
                <xsd:element ref="ns3:MTS_x0020_ID"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To" minOccurs="0"/>
                <xsd:element ref="ns3:From" minOccurs="0"/>
                <xsd:element ref="ns3:Sent_x002f_Received" minOccurs="0"/>
                <xsd:element ref="ns3:MediaServiceMetadata" minOccurs="0"/>
                <xsd:element ref="ns3:MediaServiceFastMetadata" minOccurs="0"/>
                <xsd:element ref="ns3:MediaServiceAutoKeyPoints" minOccurs="0"/>
                <xsd:element ref="ns3:MediaServiceKeyPoints" minOccurs="0"/>
                <xsd:element ref="ns3:Other_x0020_Details_2" minOccurs="0"/>
                <xsd:element ref="ns3:Supplemental_x0020_Marking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3:Comments" minOccurs="0"/>
                <xsd:element ref="ns3:Contract_x0020_Number" minOccurs="0"/>
                <xsd:element ref="ns3:Other_x0020_Details_3" minOccurs="0"/>
                <xsd:element ref="ns3:_Flow_SignoffStatus" minOccurs="0"/>
                <xsd:element ref="ns5:IconOverlay" minOccurs="0"/>
                <xsd:element ref="ns3:MediaServiceDateTaken"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5" nillable="true" ma:displayName="Taxonomy Catch All Column" ma:hidden="true" ma:list="{87519789-73ed-4cab-9726-b8d1e32ee613}" ma:internalName="TaxCatchAll" ma:showField="CatchAllData" ma:web="0a5b0190-e301-4766-933d-448c7c363f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94300e-a927-4b92-9d3a-682523035cb6"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MTS_x0020_Type" ma:index="12" nillable="true" ma:displayName="MTS Type" ma:default="" ma:description="" ma:internalName="MTS_x0020_Type">
      <xsd:simpleType>
        <xsd:restriction base="dms:Note">
          <xsd:maxLength value="255"/>
        </xsd:restriction>
      </xsd:simpleType>
    </xsd:element>
    <xsd:element name="MTS_x0020_ID" ma:index="13" nillable="true" ma:displayName="MTS ID" ma:default="" ma:description="" ma:internalName="MTS_x0020_ID">
      <xsd:simpleType>
        <xsd:restriction base="dms:Text">
          <xsd:maxLength value="255"/>
        </xsd:restriction>
      </xsd:simpleType>
    </xsd:element>
    <xsd:element name="Sender" ma:index="14" nillable="true" ma:displayName="Sender" ma:description="" ma:internalName="Sender">
      <xsd:simpleType>
        <xsd:restriction base="dms:Text">
          <xsd:maxLength value="255"/>
        </xsd:restriction>
      </xsd:simpleType>
    </xsd:element>
    <xsd:element name="Receiver" ma:index="15" nillable="true" ma:displayName="Receiver" ma:description="" ma:internalName="Receiver">
      <xsd:simpleType>
        <xsd:restriction base="dms:Text">
          <xsd:maxLength value="255"/>
        </xsd:restriction>
      </xsd:simpleType>
    </xsd:element>
    <xsd:element name="Sender_x0020_Date" ma:index="16" nillable="true" ma:displayName="Sender Date" ma:default="" ma:description="" ma:format="DateTime" ma:internalName="Sender_x0020_Date">
      <xsd:simpleType>
        <xsd:restriction base="dms:DateTime"/>
      </xsd:simpleType>
    </xsd:element>
    <xsd:element name="Receiver_x0020_Date" ma:index="17" nillable="true" ma:displayName="Receiver Date" ma:default="" ma:description="" ma:format="DateTime" ma:internalName="Receiver_x0020_Date">
      <xsd:simpleType>
        <xsd:restriction base="dms:DateTime"/>
      </xsd:simpleType>
    </xsd:element>
    <xsd:element name="Carbon_x0020_Copy" ma:index="18" nillable="true" ma:displayName="Carbon Copy" ma:description="" ma:internalName="Carbon_x0020_Copy">
      <xsd:simpleType>
        <xsd:restriction base="dms:Text">
          <xsd:maxLength value="255"/>
        </xsd:restriction>
      </xsd:simpleType>
    </xsd:element>
    <xsd:element name="Email_x0020_Table" ma:index="20" nillable="true" ma:displayName="Email Table" ma:description="" ma:internalName="Email_x0020_Table">
      <xsd:simpleType>
        <xsd:restriction base="dms:Note">
          <xsd:maxLength value="255"/>
        </xsd:restriction>
      </xsd:simpleType>
    </xsd:element>
    <xsd:element name="Library" ma:index="21" nillable="true" ma:displayName="Library" ma:default="" ma:description="" ma:internalName="Library">
      <xsd:simpleType>
        <xsd:restriction base="dms:Text">
          <xsd:maxLength value="255"/>
        </xsd:restriction>
      </xsd:simpleType>
    </xsd:element>
    <xsd:element name="Legacy_x0020_DocID" ma:index="22" nillable="true" ma:displayName="Legacy DocID" ma:decimals="-1" ma:default="" ma:description="" ma:internalName="Legacy_x0020_DocID">
      <xsd:simpleType>
        <xsd:restriction base="dms:Number"/>
      </xsd:simpleType>
    </xsd:element>
    <xsd:element name="Legacy_x0020_Version" ma:index="23" nillable="true" ma:displayName="Legacy Version" ma:default="" ma:description="" ma:internalName="Legacy_x0020_Version">
      <xsd:simpleType>
        <xsd:restriction base="dms:Text">
          <xsd:maxLength value="255"/>
        </xsd:restriction>
      </xsd:simpleType>
    </xsd:element>
    <xsd:element name="Class" ma:index="24" nillable="true" ma:displayName="Class" ma:default="" ma:description="" ma:internalName="Class">
      <xsd:simpleType>
        <xsd:restriction base="dms:Text">
          <xsd:maxLength value="255"/>
        </xsd:restriction>
      </xsd:simpleType>
    </xsd:element>
    <xsd:element name="Author0" ma:index="25" nillable="true" ma:displayName="Author" ma:default="" ma:description="" ma:internalName="Author0">
      <xsd:simpleType>
        <xsd:restriction base="dms:Text">
          <xsd:maxLength value="255"/>
        </xsd:restriction>
      </xsd:simpleType>
    </xsd:element>
    <xsd:element name="Status" ma:index="26" nillable="true" ma:displayName="Status" ma:default="" ma:description="" ma:internalName="Status">
      <xsd:simpleType>
        <xsd:restriction base="dms:Text">
          <xsd:maxLength value="255"/>
        </xsd:restriction>
      </xsd:simpleType>
    </xsd:element>
    <xsd:element name="Year" ma:index="27" nillable="true" ma:displayName="Year" ma:default="" ma:description="" ma:internalName="Year">
      <xsd:simpleType>
        <xsd:restriction base="dms:Text">
          <xsd:maxLength value="255"/>
        </xsd:restriction>
      </xsd:simpleType>
    </xsd:element>
    <xsd:element name="Other_x0020_Details" ma:index="28" nillable="true" ma:displayName="Other Details" ma:default="" ma:description="" ma:internalName="Other_x0020_Details">
      <xsd:simpleType>
        <xsd:restriction base="dms:Text">
          <xsd:maxLength value="255"/>
        </xsd:restriction>
      </xsd:simpleType>
    </xsd:element>
    <xsd:element name="To" ma:index="29" nillable="true" ma:displayName="To" ma:default="" ma:description="" ma:internalName="To">
      <xsd:simpleType>
        <xsd:restriction base="dms:Note">
          <xsd:maxLength value="255"/>
        </xsd:restriction>
      </xsd:simpleType>
    </xsd:element>
    <xsd:element name="From" ma:index="30" nillable="true" ma:displayName="From" ma:default="" ma:description="" ma:internalName="From">
      <xsd:simpleType>
        <xsd:restriction base="dms:Text">
          <xsd:maxLength value="255"/>
        </xsd:restriction>
      </xsd:simpleType>
    </xsd:element>
    <xsd:element name="Sent_x002f_Received" ma:index="31" nillable="true" ma:displayName="Sent/Received" ma:default="" ma:description="" ma:internalName="Sent_x002f_Received">
      <xsd:simpleType>
        <xsd:restriction base="dms:Text">
          <xsd:maxLength value="255"/>
        </xsd:restriction>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Other_x0020_Details_2" ma:index="36" nillable="true" ma:displayName="Other Details_2" ma:description="" ma:internalName="Other_x0020_Details_2">
      <xsd:simpleType>
        <xsd:restriction base="dms:Text">
          <xsd:maxLength value="255"/>
        </xsd:restriction>
      </xsd:simpleType>
    </xsd:element>
    <xsd:element name="Supplemental_x0020_Markings" ma:index="37" nillable="true" ma:displayName="Supplemental Markings" ma:description="" ma:internalName="Supplemental_x0020_Markings">
      <xsd:simpleType>
        <xsd:restriction base="dms:Note">
          <xsd:maxLength value="255"/>
        </xsd:restriction>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Comments" ma:index="46" nillable="true" ma:displayName="Comments" ma:internalName="Comments">
      <xsd:simpleType>
        <xsd:restriction base="dms:Note">
          <xsd:maxLength value="255"/>
        </xsd:restriction>
      </xsd:simpleType>
    </xsd:element>
    <xsd:element name="Contract_x0020_Number" ma:index="47" nillable="true" ma:displayName="Contract Number" ma:internalName="Contract_x0020_Number">
      <xsd:simpleType>
        <xsd:restriction base="dms:Text">
          <xsd:maxLength value="255"/>
        </xsd:restriction>
      </xsd:simpleType>
    </xsd:element>
    <xsd:element name="Other_x0020_Details_3" ma:index="48" nillable="true" ma:displayName="Other Details_3" ma:internalName="Other_x0020_Details_3">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element name="MediaServiceDateTaken" ma:index="51" nillable="true" ma:displayName="MediaServiceDateTaken" ma:hidden="true" ma:internalName="MediaServiceDateTaken" ma:readOnly="true">
      <xsd:simpleType>
        <xsd:restriction base="dms:Text"/>
      </xsd:simpleType>
    </xsd:element>
    <xsd:element name="MediaServiceLocation" ma:index="52" nillable="true" ma:displayName="Location" ma:internalName="MediaServiceLocation" ma:readOnly="true">
      <xsd:simpleType>
        <xsd:restriction base="dms:Text"/>
      </xsd:simpleType>
    </xsd:element>
    <xsd:element name="lcf76f155ced4ddcb4097134ff3c332f" ma:index="54"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5b0190-e301-4766-933d-448c7c363fce" elementFormDefault="qualified">
    <xsd:import namespace="http://schemas.microsoft.com/office/2006/documentManagement/types"/>
    <xsd:import namespace="http://schemas.microsoft.com/office/infopath/2007/PartnerControls"/>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62ABC-F8FA-4BC2-B7BF-F71A6E53FC41}">
  <ds:schemaRefs>
    <ds:schemaRef ds:uri="http://schemas.microsoft.com/office/2006/metadata/properties"/>
    <ds:schemaRef ds:uri="http://schemas.microsoft.com/office/infopath/2007/PartnerControls"/>
    <ds:schemaRef ds:uri="4a94300e-a927-4b92-9d3a-682523035cb6"/>
    <ds:schemaRef ds:uri="http://schemas.microsoft.com/sharepoint/v3"/>
    <ds:schemaRef ds:uri="http://schemas.microsoft.com/sharepoint/v4"/>
    <ds:schemaRef ds:uri="58a6f171-52cb-4404-b47d-af1c8daf8fd1"/>
  </ds:schemaRefs>
</ds:datastoreItem>
</file>

<file path=customXml/itemProps2.xml><?xml version="1.0" encoding="utf-8"?>
<ds:datastoreItem xmlns:ds="http://schemas.openxmlformats.org/officeDocument/2006/customXml" ds:itemID="{95A68109-A1B5-4A37-90E3-E8BD3EDA3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a6f171-52cb-4404-b47d-af1c8daf8fd1"/>
    <ds:schemaRef ds:uri="4a94300e-a927-4b92-9d3a-682523035cb6"/>
    <ds:schemaRef ds:uri="0a5b0190-e301-4766-933d-448c7c363fc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022F2-B30B-42B9-A80A-12A7CA53EBAA}">
  <ds:schemaRefs>
    <ds:schemaRef ds:uri="http://schemas.microsoft.com/sharepoint/events"/>
  </ds:schemaRefs>
</ds:datastoreItem>
</file>

<file path=customXml/itemProps4.xml><?xml version="1.0" encoding="utf-8"?>
<ds:datastoreItem xmlns:ds="http://schemas.openxmlformats.org/officeDocument/2006/customXml" ds:itemID="{725A3760-0755-4B35-89EF-EBF47C91D6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mortensenm</dc:creator>
  <cp:keywords/>
  <dc:description/>
  <cp:lastModifiedBy>sharmas</cp:lastModifiedBy>
  <cp:revision/>
  <dcterms:created xsi:type="dcterms:W3CDTF">2010-10-17T20:59:02Z</dcterms:created>
  <dcterms:modified xsi:type="dcterms:W3CDTF">2022-07-29T03:24:14Z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0x010100EA5FB0BEBF7DE54D9F252D8A06C053F7</vt:lpwstr>
  </property>
  <property fmtid="{D5CDD505-2E9C-101B-9397-08002B2CF9AE}" pid="3" name="_dlc_DocIdItemGuid">
    <vt:lpwstr>070a30b8-e84f-435d-9cc1-5fa137a3f504</vt:lpwstr>
  </property>
  <property fmtid="{D5CDD505-2E9C-101B-9397-08002B2CF9AE}" pid="4" name="MediaServiceImageTags">
    <vt:lpwstr/>
  </property>
  <property fmtid="{D5CDD505-2E9C-101B-9397-08002B2CF9AE}" pid="5" name="MSIP_Label_8cd314b8-d49f-4f88-9385-4c72a13ca99b_Enabled">
    <vt:lpwstr>true</vt:lpwstr>
  </property>
  <property fmtid="{D5CDD505-2E9C-101B-9397-08002B2CF9AE}" pid="6" name="MSIP_Label_8cd314b8-d49f-4f88-9385-4c72a13ca99b_SetDate">
    <vt:lpwstr>2022-07-29T03:23:38Z</vt:lpwstr>
  </property>
  <property fmtid="{D5CDD505-2E9C-101B-9397-08002B2CF9AE}" pid="7" name="MSIP_Label_8cd314b8-d49f-4f88-9385-4c72a13ca99b_Method">
    <vt:lpwstr>Privileged</vt:lpwstr>
  </property>
  <property fmtid="{D5CDD505-2E9C-101B-9397-08002B2CF9AE}" pid="8" name="MSIP_Label_8cd314b8-d49f-4f88-9385-4c72a13ca99b_Name">
    <vt:lpwstr>[IN-CONFIDENCE]</vt:lpwstr>
  </property>
  <property fmtid="{D5CDD505-2E9C-101B-9397-08002B2CF9AE}" pid="9" name="MSIP_Label_8cd314b8-d49f-4f88-9385-4c72a13ca99b_SiteId">
    <vt:lpwstr>761dd003-d4ff-4049-8a72-8549b20fcbb1</vt:lpwstr>
  </property>
  <property fmtid="{D5CDD505-2E9C-101B-9397-08002B2CF9AE}" pid="10" name="MSIP_Label_8cd314b8-d49f-4f88-9385-4c72a13ca99b_ActionId">
    <vt:lpwstr>95d15c86-5b0f-47ee-a569-8c92d8b3a081</vt:lpwstr>
  </property>
  <property fmtid="{D5CDD505-2E9C-101B-9397-08002B2CF9AE}" pid="11" name="MSIP_Label_8cd314b8-d49f-4f88-9385-4c72a13ca99b_ContentBits">
    <vt:lpwstr>3</vt:lpwstr>
  </property>
</Properties>
</file>