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ministryforenvironment-my.sharepoint.com/personal/suman_sharma_mfe_govt_nz/Documents/CE Expenses/FY25/July25-June25/"/>
    </mc:Choice>
  </mc:AlternateContent>
  <xr:revisionPtr revIDLastSave="0" documentId="8_{6A8C875C-F864-46A3-A175-A523CEF84732}" xr6:coauthVersionLast="47" xr6:coauthVersionMax="47" xr10:uidLastSave="{00000000-0000-0000-0000-000000000000}"/>
  <bookViews>
    <workbookView xWindow="57480" yWindow="-120" windowWidth="29040" windowHeight="15720" firstSheet="1" activeTab="1" xr2:uid="{00000000-000D-0000-FFFF-FFFF00000000}"/>
  </bookViews>
  <sheets>
    <sheet name="Guidance for agencies" sheetId="5" state="hidden" r:id="rId1"/>
    <sheet name="Travel" sheetId="1" r:id="rId2"/>
    <sheet name="Hospitality" sheetId="2" r:id="rId3"/>
    <sheet name="Gifts and Benefits" sheetId="4" r:id="rId4"/>
    <sheet name="All other  expenses" sheetId="3" r:id="rId5"/>
  </sheets>
  <definedNames>
    <definedName name="_xlnm._FilterDatabase" localSheetId="4" hidden="1">'All other  expenses'!$A$1:$E$31</definedName>
    <definedName name="_xlnm._FilterDatabase" localSheetId="3" hidden="1">'Gifts and Benefits'!$A$1:$E$26</definedName>
    <definedName name="_xlnm._FilterDatabase" localSheetId="2" hidden="1">Hospitality!$A$1:$G$28</definedName>
    <definedName name="_xlnm._FilterDatabase" localSheetId="1" hidden="1">Travel!$H$26:$I$140</definedName>
    <definedName name="_ftn1" localSheetId="0">'Guidance for agencies'!#REF!</definedName>
    <definedName name="_ftnref1" localSheetId="0">'Guidance for agencies'!$A$28</definedName>
    <definedName name="_xlnm.Print_Area" localSheetId="4">'All other  expenses'!$A$1:$E$25</definedName>
    <definedName name="_xlnm.Print_Area" localSheetId="3">'Gifts and Benefits'!$A$1:$E$26</definedName>
    <definedName name="_xlnm.Print_Area" localSheetId="0">'Guidance for agencies'!$A$1:$A$43</definedName>
    <definedName name="_xlnm.Print_Area" localSheetId="2">Hospitality!$A$1:$F$23</definedName>
    <definedName name="_xlnm.Print_Area" localSheetId="1">Travel!$A$1:$E$162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3" l="1"/>
  <c r="B24" i="1"/>
  <c r="B142" i="1" l="1"/>
  <c r="B154" i="1" l="1"/>
  <c r="B152" i="1"/>
  <c r="B4" i="3" l="1"/>
  <c r="B16" i="2" l="1"/>
  <c r="C16" i="4"/>
  <c r="D16" i="4"/>
  <c r="B3" i="2" l="1"/>
  <c r="B3" i="3" l="1"/>
  <c r="B2" i="3"/>
  <c r="B4" i="4"/>
  <c r="B3" i="4"/>
  <c r="B2" i="4"/>
  <c r="B4" i="2"/>
  <c r="B2" i="2"/>
</calcChain>
</file>

<file path=xl/sharedStrings.xml><?xml version="1.0" encoding="utf-8"?>
<sst xmlns="http://schemas.openxmlformats.org/spreadsheetml/2006/main" count="733" uniqueCount="244">
  <si>
    <t>Note this tab can  / should be deleted prior to uploading onto the agency website</t>
  </si>
  <si>
    <t>The following is a summary from "Chief Executive Expense Disclosures: A Guide for Agency Staff".  Please read that in full first.</t>
  </si>
  <si>
    <t>Purpose</t>
  </si>
  <si>
    <t>The purpose of regular public disclosure of Chief Executive's (CE) expenses is to provide transparency and accountability for discretionary expenditure by CEs of Public Service departments and statutory Crown entities.</t>
  </si>
  <si>
    <t>The disclosures help CEs to demonstrate the values and behaviours expected of all public servants.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</si>
  <si>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</si>
  <si>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</si>
  <si>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</si>
  <si>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</si>
  <si>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</si>
  <si>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</si>
  <si>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</si>
  <si>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</si>
  <si>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</si>
  <si>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</si>
  <si>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</si>
  <si>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</si>
  <si>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When and how often are disclosures made?</t>
  </si>
  <si>
    <t>Disclosures cover the June 30 year and are expected to be published by July 31.</t>
  </si>
  <si>
    <t>Disclosed Information</t>
  </si>
  <si>
    <t>This workbook includes a tab for each of the following categories</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</si>
  <si>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</si>
  <si>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</si>
  <si>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</si>
  <si>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</si>
  <si>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</si>
  <si>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</si>
  <si>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</si>
  <si>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How to present information</t>
  </si>
  <si>
    <r>
      <rPr>
        <u/>
        <sz val="11"/>
        <rFont val="Arial"/>
        <family val="2"/>
      </rPr>
      <t>Provide information using this SSC Excel workbook</t>
    </r>
    <r>
      <rPr>
        <sz val="11"/>
        <rFont val="Arial"/>
        <family val="2"/>
      </rPr>
      <t xml:space="preserve">.  </t>
    </r>
  </si>
  <si>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</si>
  <si>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</si>
  <si>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</si>
  <si>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</si>
  <si>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Ensure the disclosure is for the full reporting period</t>
    </r>
    <r>
      <rPr>
        <sz val="11"/>
        <rFont val="Arial"/>
        <family val="2"/>
      </rPr>
      <t>.  Include disclosures for Acting CEs.</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</si>
  <si>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</si>
  <si>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r>
      <t xml:space="preserve">The sub totals and totals </t>
    </r>
    <r>
      <rPr>
        <sz val="11"/>
        <color theme="1"/>
        <rFont val="Arial"/>
        <family val="2"/>
      </rPr>
      <t xml:space="preserve">should appear automatically, once you add information to the rows above.  Insert more rows as you need. </t>
    </r>
  </si>
  <si>
    <r>
      <rPr>
        <u/>
        <sz val="11"/>
        <color theme="1"/>
        <rFont val="Arial"/>
        <family val="2"/>
      </rPr>
      <t>Uploading the workbook</t>
    </r>
    <r>
      <rPr>
        <sz val="11"/>
        <color theme="1"/>
        <rFont val="Arial"/>
        <family val="2"/>
      </rPr>
      <t xml:space="preserve"> - please ensure it is easy to find on your website.</t>
    </r>
  </si>
  <si>
    <t>The Disclosures webpage could be headed with a statement such as: “(This agency) is disclosing the Chief Executive’s expenses, gifts and hospitality as part of its commitment to transparency and accountability".</t>
  </si>
  <si>
    <r>
      <rPr>
        <sz val="11"/>
        <rFont val="Arial"/>
        <family val="2"/>
      </rPr>
      <t>If you have any questions, contact the team at</t>
    </r>
    <r>
      <rPr>
        <u/>
        <sz val="11"/>
        <color theme="10"/>
        <rFont val="Arial"/>
        <family val="2"/>
      </rPr>
      <t xml:space="preserve"> ceexpenses@ssc.govt.nz</t>
    </r>
  </si>
  <si>
    <r>
      <rPr>
        <u/>
        <sz val="10"/>
        <rFont val="Arial"/>
        <family val="2"/>
      </rPr>
      <t>For help with publishing on data.govt contact</t>
    </r>
    <r>
      <rPr>
        <u/>
        <sz val="10"/>
        <color theme="10"/>
        <rFont val="Arial"/>
        <family val="2"/>
      </rPr>
      <t xml:space="preserve"> info@data.govt.nz.</t>
    </r>
  </si>
  <si>
    <t>Chief Executive Expense Disclosure</t>
  </si>
  <si>
    <t xml:space="preserve">Organisation Name </t>
  </si>
  <si>
    <t>Ministry for the Environment</t>
  </si>
  <si>
    <t>Chief Executive</t>
  </si>
  <si>
    <t>James Palmer</t>
  </si>
  <si>
    <t>Disclosure period</t>
  </si>
  <si>
    <t>Chief Executive Approval</t>
  </si>
  <si>
    <t>CFO Approval</t>
  </si>
  <si>
    <t>Arun Patel</t>
  </si>
  <si>
    <t>International, domestic and local travel expenses</t>
  </si>
  <si>
    <t xml:space="preserve">
All expenses incurred by CE during international, domestic and local travel. For international travel, group expenses relating to each trip.
</t>
  </si>
  <si>
    <t>International Travel (including  travel within NZ at beginning and end of overseas trip)**</t>
  </si>
  <si>
    <t>Location/s</t>
  </si>
  <si>
    <t>Date(s)</t>
  </si>
  <si>
    <t>Cost (NZ$)
(exc GST)***</t>
  </si>
  <si>
    <t>Purpose of trip (eg attending XYZ conference for 3 days)****</t>
  </si>
  <si>
    <t>Nature (eg hotel, airfares, taxis, meals &amp; for how many people, other costs)</t>
  </si>
  <si>
    <t>Period</t>
  </si>
  <si>
    <t>natural account#</t>
  </si>
  <si>
    <t>IN GL Y/N</t>
  </si>
  <si>
    <t>Y</t>
  </si>
  <si>
    <t>3720</t>
  </si>
  <si>
    <t>Sub total</t>
  </si>
  <si>
    <t xml:space="preserve"> </t>
  </si>
  <si>
    <t>Cost ($)
(exc GST)***</t>
  </si>
  <si>
    <t>Purpose (eg visiting district office for two days...) ****</t>
  </si>
  <si>
    <t>Nature (eg hotel, airfare, meals &amp; for how many people, other costs)</t>
  </si>
  <si>
    <t>Location</t>
  </si>
  <si>
    <t>3870</t>
  </si>
  <si>
    <t xml:space="preserve">Auckland </t>
  </si>
  <si>
    <t>Gisborne</t>
  </si>
  <si>
    <t>Christchurch</t>
  </si>
  <si>
    <t>Napier</t>
  </si>
  <si>
    <t>Wellington</t>
  </si>
  <si>
    <t>Auckland</t>
  </si>
  <si>
    <t>Subtotal</t>
  </si>
  <si>
    <t>Local Travel (within City, excluding travel to airport)</t>
  </si>
  <si>
    <t>Date</t>
  </si>
  <si>
    <t>Cost ($)
(exc GST / inc GST)***</t>
  </si>
  <si>
    <t>Purpose (eg meeting with Minister) ****</t>
  </si>
  <si>
    <t>Nature (eg taxi, parking, bus)</t>
  </si>
  <si>
    <t>Total travel expenses</t>
  </si>
  <si>
    <t xml:space="preserve">Notes </t>
  </si>
  <si>
    <t>* Headings on following tabs will pre populate with what you enter on this tab</t>
  </si>
  <si>
    <t>** Group expenditure relating to each overseas trip</t>
  </si>
  <si>
    <t>*** Delete what's inapplicable.  Be consistent - all GST exclusive or all GST inclusive</t>
  </si>
  <si>
    <t>**** Please include sufficient information to explain the trip and its costs including destination and duration.</t>
  </si>
  <si>
    <t>Sub totals and totals will appear automatically once you put information in rows above.</t>
  </si>
  <si>
    <t>Mark clearly if there is no information to disclose.</t>
  </si>
  <si>
    <t>Hospitality</t>
  </si>
  <si>
    <t>All hospitality expenses provided by the CE in the context of his/her job to anyone external to the Public Service or statutory Crown entities.</t>
  </si>
  <si>
    <t xml:space="preserve">Hospitality Offered to Third Parties </t>
  </si>
  <si>
    <t>Cost ($)
(exc GST)**</t>
  </si>
  <si>
    <t xml:space="preserve">Purpose (eg, hosting delegation from China) </t>
  </si>
  <si>
    <t>Nature (what and for how many eg dinner for 5)</t>
  </si>
  <si>
    <t>Reason (eg building relationships, team building)</t>
  </si>
  <si>
    <t xml:space="preserve">Total  expenses </t>
  </si>
  <si>
    <t>Third parties include people and organisations external to the public service or statutory Crown entities.</t>
  </si>
  <si>
    <t>* Headings on this tab will be pre populated with what you enter on the Travel tab</t>
  </si>
  <si>
    <t>** Delete what's inapplicable.  Be consistent - all GST exclusive or all GST inclusive</t>
  </si>
  <si>
    <t>Total cost will appear automatically once you put information in rows above.</t>
  </si>
  <si>
    <t>Gifts and Benefits over $50 annual value**</t>
  </si>
  <si>
    <t>All gifts, invitations to events and other hospitality, of $50 or more in total value per year, offered to the CE by people external to the organisation</t>
  </si>
  <si>
    <t>Gifts  and hospitality</t>
  </si>
  <si>
    <t>Description ** (e.g. event tickets,  etc)</t>
  </si>
  <si>
    <t>Offered by 
(who made the offer?)</t>
  </si>
  <si>
    <t>Estimated value (NZ$)
(exc GST)***</t>
  </si>
  <si>
    <t>Comments</t>
  </si>
  <si>
    <t>Total gifts &amp; benefits</t>
  </si>
  <si>
    <t>No. of items =</t>
  </si>
  <si>
    <t>Notes</t>
  </si>
  <si>
    <t>** All gifts, invitations to events and other hospitality, of $50 or more in total value per year, offered to the CE by people external to the organisation</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</si>
  <si>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</si>
  <si>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</si>
  <si>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 Mark clearly if cost include GST or not. Be consistent - all GST exclusive or all GST inclusive</t>
  </si>
  <si>
    <t>Estimated total value will appear automatically once you put information in rows above.</t>
  </si>
  <si>
    <t>All Other Expenses**</t>
  </si>
  <si>
    <t>All other expenditure incurred by the chief executive that is not travel, hospitality or gifts</t>
  </si>
  <si>
    <t>All Other Expenses</t>
  </si>
  <si>
    <r>
      <rPr>
        <b/>
        <sz val="10"/>
        <color rgb="FF000000"/>
        <rFont val="Arial"/>
        <family val="2"/>
      </rPr>
      <t xml:space="preserve">Cost ($)****
</t>
    </r>
    <r>
      <rPr>
        <b/>
        <u/>
        <sz val="10"/>
        <color rgb="FF494529"/>
        <rFont val="Arial"/>
        <family val="2"/>
      </rPr>
      <t>(exc GST</t>
    </r>
    <r>
      <rPr>
        <b/>
        <sz val="10"/>
        <color rgb="FF000000"/>
        <rFont val="Arial"/>
        <family val="2"/>
      </rPr>
      <t>)</t>
    </r>
  </si>
  <si>
    <t>Nature ***</t>
  </si>
  <si>
    <t>Comment / explanation ***</t>
  </si>
  <si>
    <t>Total other expenses</t>
  </si>
  <si>
    <t>** Include eg phone and data costs, subscriptions, membership fees, conference fees,  professional development costs, books and anything else</t>
  </si>
  <si>
    <t>*** e.g. subscription part of employment agreement, development as agreed with SSC</t>
  </si>
  <si>
    <t>Brisbane</t>
  </si>
  <si>
    <t>3750</t>
  </si>
  <si>
    <t>3760</t>
  </si>
  <si>
    <t>3710</t>
  </si>
  <si>
    <t>Fee - Tandem</t>
  </si>
  <si>
    <t>Ticket Issue ServiceFee - Tandem</t>
  </si>
  <si>
    <t xml:space="preserve">J Palmer- Meal – Breakfast in Brisbane </t>
  </si>
  <si>
    <t>3850</t>
  </si>
  <si>
    <t>3810</t>
  </si>
  <si>
    <t>3820</t>
  </si>
  <si>
    <t>Taxi - M/Card July24</t>
  </si>
  <si>
    <t>Taxi - M/Card August24 to hotel from AKL airport</t>
  </si>
  <si>
    <t>Taxi - M/Card August24 from venue to AKL airport</t>
  </si>
  <si>
    <t>Taxi - M/Card August24 to attend Chinese delegation</t>
  </si>
  <si>
    <t>3330</t>
  </si>
  <si>
    <t>3345</t>
  </si>
  <si>
    <t>J Palmer M/Card November24</t>
  </si>
  <si>
    <t>Taxi - M/Card September24 - Taxi to airport from Building</t>
  </si>
  <si>
    <t>Taxi - M/Card September24 from Viaduct Events Centre</t>
  </si>
  <si>
    <t>Australian High Commissioner's Residence in Khandallah</t>
  </si>
  <si>
    <t>Parking - M/Card August24 - Hawkes Bay airport car parking</t>
  </si>
  <si>
    <t>Taxi - M/Card August24 - 2/8/24</t>
  </si>
  <si>
    <t>Building Nations Conference</t>
  </si>
  <si>
    <t xml:space="preserve">J Palmer- Snack from hotel minibar </t>
  </si>
  <si>
    <t>Attend Chinese Delegation with Minister</t>
  </si>
  <si>
    <t>Attending LGNZ Conference</t>
  </si>
  <si>
    <t xml:space="preserve">Conference fee - M/Card August24 </t>
  </si>
  <si>
    <t xml:space="preserve">Conference fee - M/Card August24  </t>
  </si>
  <si>
    <t>Attending Building Nations Conference</t>
  </si>
  <si>
    <t xml:space="preserve">Taxi - M/Card September24 to accommodation in AKL </t>
  </si>
  <si>
    <t>Attending CC &amp; Business Conference</t>
  </si>
  <si>
    <t>Taxi - M/Card September24 from airport to Viaduct Event centre</t>
  </si>
  <si>
    <t>Directors Chapter Zero Breakfast</t>
  </si>
  <si>
    <t>M/Card September24 - Refund- of half ticket as James couldn’t make it due to a  funeral</t>
  </si>
  <si>
    <t>M/Card September24 - Ticket to attend the Institute of Directors Chapter breakfast</t>
  </si>
  <si>
    <t>CHC staff office visit/Sam Broughton Meeting</t>
  </si>
  <si>
    <t>Attending The Aoteroa Circle Board Hui</t>
  </si>
  <si>
    <t>Taxi -  M/card November to the airport from CHC office</t>
  </si>
  <si>
    <t xml:space="preserve"> Taxi -  M/card November - late night arrival into WLG (after 10pm)-to Wellington apartment from airport</t>
  </si>
  <si>
    <t>Headphone</t>
  </si>
  <si>
    <t>J Palmer M/Card November24 - purchased headphone at Relay(a/port shop) as had left his at home and needed them for work meetings</t>
  </si>
  <si>
    <t>Chief Executive CCBC</t>
  </si>
  <si>
    <t>Chief Exec Auckland Office</t>
  </si>
  <si>
    <t xml:space="preserve">Attending Buidling Nations </t>
  </si>
  <si>
    <t>Attending Chapter Zero Breakfast</t>
  </si>
  <si>
    <t>Attending EDS Conference</t>
  </si>
  <si>
    <t>Attending WP Stakeholder Engagement Aotearoa Circle</t>
  </si>
  <si>
    <t>1 July 2024 to 30 June 2025</t>
  </si>
  <si>
    <t>Conference</t>
  </si>
  <si>
    <t>M/Card April25 - Conference-"Looking Ahead Infrastructure Symposium"</t>
  </si>
  <si>
    <t>14./03/2025</t>
  </si>
  <si>
    <t>Taxi - M/card February - from Auckland airport to hotel</t>
  </si>
  <si>
    <t>Taxi -M/Card December -  to EMA away day (Victoria University from Office)</t>
  </si>
  <si>
    <t>EMA Away Day</t>
  </si>
  <si>
    <t>*</t>
  </si>
  <si>
    <t>Uber - M/card February - from  board meeting to Auckland airport</t>
  </si>
  <si>
    <t>Stakeholder Engagements</t>
  </si>
  <si>
    <t>Taxi - M/card March -  from airport to city centre</t>
  </si>
  <si>
    <t>EDS Conference</t>
  </si>
  <si>
    <t>Taxi - M/card May - taxi from EDS conference to airport</t>
  </si>
  <si>
    <t>Taxi - M/card May - taxi to EDS conference from airport</t>
  </si>
  <si>
    <t>Taxi - M/card April -  from Te Tautar o Pukekohe Trust meeting to Auckland airport</t>
  </si>
  <si>
    <t>Te Tautara o Pukekohe Trust Meeting</t>
  </si>
  <si>
    <t>Hotel -  The Parnell auckland</t>
  </si>
  <si>
    <t>Hotel - IBIS Style</t>
  </si>
  <si>
    <t>Parking - M/card - Airport parking Napier</t>
  </si>
  <si>
    <t>AirNZ Travel card - location opening fee</t>
  </si>
  <si>
    <t>AirNZ Travel card - Fuel</t>
  </si>
  <si>
    <t>AirNZ Travel card - MBIE fee</t>
  </si>
  <si>
    <t>Attending Pukekohe Trust</t>
  </si>
  <si>
    <t>Ticket Issue Service Fee  - Tandem</t>
  </si>
  <si>
    <t>Rental Car - IVC EZI  car rent</t>
  </si>
  <si>
    <t xml:space="preserve">Hotel - Auckland Grand Millen </t>
  </si>
  <si>
    <t>Chief Exec NICF and minister</t>
  </si>
  <si>
    <t>Waitangi Day</t>
  </si>
  <si>
    <t>Ngai Tahu</t>
  </si>
  <si>
    <t>Tandem Other-Fuel</t>
  </si>
  <si>
    <t>Tandem Other-Car Insurance</t>
  </si>
  <si>
    <t>Tandem Other-MBIE Fee</t>
  </si>
  <si>
    <t>Accrual</t>
  </si>
  <si>
    <t>Invercargill</t>
  </si>
  <si>
    <t>Flight -  NZ/NPE/AKL/WLG</t>
  </si>
  <si>
    <t>Flight - NZ/WLG/AKL/NPE</t>
  </si>
  <si>
    <t>Flight - NZ/NPE/AKL/WLG</t>
  </si>
  <si>
    <t>Flight - NZ/NPE/AKL/NPE</t>
  </si>
  <si>
    <t>Flight - NZ/GIS/AKL/NPE</t>
  </si>
  <si>
    <t>Hotel -  1N 27 08 M SOCIAL AUCKLAND</t>
  </si>
  <si>
    <t>Flight - NZ/WLG/CHC/NPE</t>
  </si>
  <si>
    <t>Hotel -  1N 15 08 HILTON AUCKLAND</t>
  </si>
  <si>
    <t xml:space="preserve">Flight - NZ/WLG/AKL/NPE </t>
  </si>
  <si>
    <t>Flight - NZ/NPE/CHC/IVC/CHC/NPE</t>
  </si>
  <si>
    <t>Flight - NZ/WLG/AKL/WLG</t>
  </si>
  <si>
    <t>Flight - NZ/NPE/AKL/AKL/NPE</t>
  </si>
  <si>
    <t>Flight -  NZ/AKL/NPE</t>
  </si>
  <si>
    <t>Taxi -  M/card November - from Gov't house to airport</t>
  </si>
  <si>
    <t>Hotel 1N 11 06 CHC FABLE CHRIST</t>
  </si>
  <si>
    <t>Flight - NZ/BNE/AKL/NPE</t>
  </si>
  <si>
    <t>Hotel 2N 29 07 SOFITEL BRISBAN</t>
  </si>
  <si>
    <t>Flight - NZ/WLG/BNE</t>
  </si>
  <si>
    <t>Ticket Issue ServiceFee - Tandem (trip was cancelled)</t>
  </si>
  <si>
    <t>Taxi from airport to NICF with Minister Bishop</t>
  </si>
  <si>
    <t>Chapter Zero breakfast &amp; Aotearoa Board Circle hui &amp; external stakeholders</t>
  </si>
  <si>
    <t>NICF with Minister Bishop in AKL</t>
  </si>
  <si>
    <t>Auckalnd</t>
  </si>
  <si>
    <t>Taxi -M/Card December -  to EMA away day (Victoria University back to Office)</t>
  </si>
  <si>
    <t>Attending Aoteroa Circle</t>
  </si>
  <si>
    <t>Stakeholder Engagements (Fletcher Buildings, EMA, Property Council)</t>
  </si>
  <si>
    <t>25/06/2025 (Paid 15.04.25), event was on 25th June</t>
  </si>
  <si>
    <t>Climate + Finance Ministers 2 + 2 Meeting</t>
  </si>
  <si>
    <t>Taxi - M/Card September24 to WLG airport from Parliament</t>
  </si>
  <si>
    <t>Speak at Federation of Maori Authorities conference</t>
  </si>
  <si>
    <t>Attending Pukekohe Vegetable Growers Trust</t>
  </si>
  <si>
    <t>Chief Exec visit to CHC Office and meetings</t>
  </si>
  <si>
    <t>Aoteroa Circle dinner</t>
  </si>
  <si>
    <t>Aoteroa Circle Board Meeting</t>
  </si>
  <si>
    <t>Attending Aoteroa Circle Board Meeting</t>
  </si>
  <si>
    <t>Attending NZ Planning Institute Conference</t>
  </si>
  <si>
    <t>National Iwi Chairs Forum with Ministers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</si>
</sst>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d/mm/yyyy;@"/>
  </numFmts>
  <fonts count="46"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name val="Arial"/>
      <family val="2"/>
    </font>
    <font>
      <b/>
      <sz val="12"/>
      <name val="Arial"/>
      <family val="2"/>
    </font>
    <font>
      <b/>
      <sz val="10"/>
      <name val="Arial"/>
      <family val="2"/>
    </font>
    <font>
      <sz val="12"/>
      <color theme="1"/>
      <name val="Arial"/>
      <family val="2"/>
    </font>
    <font>
      <sz val="12"/>
      <color indexed="8"/>
      <name val="Arial"/>
      <family val="2"/>
    </font>
    <font>
      <b/>
      <sz val="16"/>
      <color theme="4" tint="-0.499984740745262"/>
      <name val="Arial"/>
      <family val="2"/>
    </font>
    <font>
      <i/>
      <sz val="8"/>
      <color indexed="8"/>
      <name val="Arial"/>
      <family val="2"/>
    </font>
    <font>
      <b/>
      <sz val="10"/>
      <color rgb="FF000000"/>
      <name val="Arial"/>
      <family val="2"/>
    </font>
    <font>
      <b/>
      <u/>
      <sz val="10"/>
      <color rgb="FF494529"/>
      <name val="Arial"/>
      <family val="2"/>
    </font>
    <font>
      <b/>
      <i/>
      <sz val="8"/>
      <color indexed="8"/>
      <name val="Arial"/>
      <family val="2"/>
    </font>
    <font>
      <b/>
      <sz val="8"/>
      <color indexed="8"/>
      <name val="Arial"/>
      <family val="2"/>
    </font>
    <font>
      <sz val="8"/>
      <color indexed="8"/>
      <name val="Arial"/>
      <family val="2"/>
    </font>
    <font>
      <sz val="8"/>
      <color theme="1"/>
      <name val="Arial"/>
      <family val="2"/>
    </font>
    <font>
      <sz val="8"/>
      <color rgb="FF000000"/>
      <name val="Arial"/>
      <family val="2"/>
    </font>
    <font>
      <sz val="10"/>
      <color theme="1"/>
      <name val="Arial"/>
      <family val="2"/>
    </font>
    <font>
      <b/>
      <sz val="10"/>
      <color rgb="FFFF0000"/>
      <name val="Arial"/>
      <family val="2"/>
    </font>
    <font>
      <sz val="10"/>
      <color rgb="FFFF0000"/>
      <name val="Arial"/>
      <family val="2"/>
    </font>
    <font>
      <sz val="8"/>
      <name val="Arial"/>
      <family val="2"/>
    </font>
    <font>
      <sz val="11"/>
      <color theme="1"/>
      <name val="Aptos"/>
      <family val="2"/>
    </font>
    <font>
      <b/>
      <sz val="11"/>
      <name val="Calibri"/>
      <family val="2"/>
    </font>
  </fonts>
  <fills count="11">
    <fill>
      <patternFill patternType="none"/>
    </fill>
    <fill>
      <patternFill patternType="gray125"/>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79998168889431442"/>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auto="1"/>
      </right>
      <top/>
      <bottom/>
      <diagonal/>
    </border>
    <border>
      <left/>
      <right style="medium">
        <color auto="1"/>
      </right>
      <top style="medium">
        <color auto="1"/>
      </top>
      <bottom/>
      <diagonal/>
    </border>
    <border>
      <left/>
      <right style="medium">
        <color auto="1"/>
      </right>
      <top style="thin">
        <color auto="1"/>
      </top>
      <bottom style="thin">
        <color auto="1"/>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4">
    <xf numFmtId="0" fontId="0" fillId="0" borderId="0"/>
    <xf numFmtId="0" fontId="18" fillId="0" borderId="0" applyNumberFormat="0" applyFill="0" applyBorder="0" applyAlignment="0" applyProtection="0"/>
    <xf numFmtId="0" fontId="1" fillId="0" borderId="0"/>
    <xf numFmtId="43" fontId="40" fillId="0" borderId="0" applyFont="0" applyFill="0" applyBorder="0" applyAlignment="0" applyProtection="0"/>
  </cellStyleXfs>
  <cellXfs count="290">
    <xf numFmtId="0" fontId="0" fillId="0" borderId="0" xfId="0"/>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vertical="top" wrapText="1"/>
    </xf>
    <xf numFmtId="0" fontId="0" fillId="0" borderId="6" xfId="0" applyBorder="1" applyAlignment="1">
      <alignment wrapText="1"/>
    </xf>
    <xf numFmtId="0" fontId="4" fillId="0" borderId="0" xfId="0" applyFont="1" applyAlignment="1">
      <alignment wrapText="1"/>
    </xf>
    <xf numFmtId="0" fontId="0" fillId="0" borderId="9" xfId="0" applyBorder="1" applyAlignment="1">
      <alignment wrapText="1"/>
    </xf>
    <xf numFmtId="0" fontId="6" fillId="0" borderId="0" xfId="0" applyFont="1" applyAlignment="1">
      <alignment wrapText="1"/>
    </xf>
    <xf numFmtId="0" fontId="6" fillId="0" borderId="0" xfId="0" applyFont="1"/>
    <xf numFmtId="0" fontId="6" fillId="0" borderId="9" xfId="0" applyFont="1" applyBorder="1" applyAlignment="1">
      <alignment wrapText="1"/>
    </xf>
    <xf numFmtId="0" fontId="6" fillId="0" borderId="6" xfId="0" applyFont="1" applyBorder="1" applyAlignment="1">
      <alignment wrapText="1"/>
    </xf>
    <xf numFmtId="0" fontId="7" fillId="0" borderId="0" xfId="0" applyFont="1" applyAlignment="1">
      <alignment vertical="center" wrapText="1" readingOrder="1"/>
    </xf>
    <xf numFmtId="0" fontId="8" fillId="0" borderId="0" xfId="0" applyFont="1" applyAlignment="1">
      <alignment vertical="center" wrapText="1" readingOrder="1"/>
    </xf>
    <xf numFmtId="0" fontId="14" fillId="0" borderId="0" xfId="0" applyFont="1"/>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4" borderId="0" xfId="0" applyFont="1" applyFill="1" applyAlignment="1">
      <alignment horizontal="center" vertical="center"/>
    </xf>
    <xf numFmtId="0" fontId="0" fillId="0" borderId="9" xfId="0" applyBorder="1" applyAlignment="1">
      <alignment vertical="top"/>
    </xf>
    <xf numFmtId="0" fontId="10" fillId="0" borderId="9" xfId="0" applyFont="1" applyBorder="1" applyAlignment="1">
      <alignment vertical="center" readingOrder="1"/>
    </xf>
    <xf numFmtId="0" fontId="10" fillId="0" borderId="0" xfId="0" applyFont="1" applyAlignment="1">
      <alignment vertical="center" readingOrder="1"/>
    </xf>
    <xf numFmtId="0" fontId="22" fillId="0" borderId="0" xfId="0" applyFont="1" applyAlignment="1">
      <alignment horizontal="justify" vertical="center"/>
    </xf>
    <xf numFmtId="0" fontId="2"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23" fillId="0" borderId="0" xfId="0" applyFont="1" applyAlignment="1">
      <alignment horizontal="center" vertical="center"/>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Alignment="1">
      <alignment vertical="top"/>
    </xf>
    <xf numFmtId="0" fontId="0" fillId="0" borderId="0" xfId="0" applyAlignment="1">
      <alignment horizontal="justify" vertical="center"/>
    </xf>
    <xf numFmtId="0" fontId="0" fillId="0" borderId="6" xfId="0" applyBorder="1" applyAlignment="1">
      <alignment horizontal="justify" vertical="center"/>
    </xf>
    <xf numFmtId="0" fontId="6" fillId="0" borderId="3"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Border="1"/>
    <xf numFmtId="0" fontId="0" fillId="0" borderId="5" xfId="0" applyBorder="1" applyAlignment="1">
      <alignment wrapText="1"/>
    </xf>
    <xf numFmtId="0" fontId="0" fillId="0" borderId="10" xfId="0" applyBorder="1"/>
    <xf numFmtId="0" fontId="0" fillId="0" borderId="1" xfId="0" applyBorder="1" applyAlignment="1">
      <alignment wrapText="1"/>
    </xf>
    <xf numFmtId="0" fontId="0" fillId="0" borderId="11" xfId="0" applyBorder="1" applyAlignment="1">
      <alignment wrapText="1"/>
    </xf>
    <xf numFmtId="0" fontId="18" fillId="0" borderId="0" xfId="1" applyAlignment="1">
      <alignment horizontal="justify" vertical="center"/>
    </xf>
    <xf numFmtId="0" fontId="0" fillId="0" borderId="9" xfId="0" applyBorder="1"/>
    <xf numFmtId="0" fontId="6" fillId="0" borderId="6" xfId="0" applyFont="1" applyBorder="1"/>
    <xf numFmtId="0" fontId="6" fillId="0" borderId="0" xfId="0" applyFont="1" applyProtection="1">
      <protection locked="0"/>
    </xf>
    <xf numFmtId="0" fontId="6" fillId="0" borderId="0" xfId="0" applyFont="1" applyAlignment="1" applyProtection="1">
      <alignment vertical="center"/>
      <protection locked="0"/>
    </xf>
    <xf numFmtId="0" fontId="0" fillId="0" borderId="4" xfId="0" applyBorder="1" applyAlignment="1">
      <alignment wrapText="1"/>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0" xfId="0" applyProtection="1">
      <protection locked="0"/>
    </xf>
    <xf numFmtId="0" fontId="0" fillId="0" borderId="0" xfId="0" applyAlignment="1" applyProtection="1">
      <alignment wrapText="1"/>
      <protection locked="0"/>
    </xf>
    <xf numFmtId="0" fontId="26" fillId="0" borderId="0" xfId="0" applyFont="1" applyAlignment="1" applyProtection="1">
      <alignment wrapText="1"/>
      <protection locked="0"/>
    </xf>
    <xf numFmtId="4" fontId="0" fillId="0" borderId="0" xfId="0" applyNumberFormat="1" applyAlignment="1">
      <alignment wrapText="1"/>
    </xf>
    <xf numFmtId="4" fontId="2" fillId="0" borderId="0" xfId="0" applyNumberFormat="1" applyFont="1" applyAlignment="1">
      <alignment wrapText="1"/>
    </xf>
    <xf numFmtId="4" fontId="0" fillId="0" borderId="0" xfId="0" applyNumberFormat="1"/>
    <xf numFmtId="0" fontId="28" fillId="0" borderId="0" xfId="0" applyFont="1" applyAlignment="1" applyProtection="1">
      <alignment wrapText="1"/>
      <protection locked="0"/>
    </xf>
    <xf numFmtId="0" fontId="26" fillId="5" borderId="0" xfId="0" applyFont="1" applyFill="1" applyAlignment="1" applyProtection="1">
      <alignment wrapText="1"/>
      <protection locked="0"/>
    </xf>
    <xf numFmtId="0" fontId="0" fillId="0" borderId="0" xfId="0" applyAlignment="1" applyProtection="1">
      <alignment horizontal="left" vertical="center"/>
      <protection locked="0"/>
    </xf>
    <xf numFmtId="4" fontId="0" fillId="0" borderId="12" xfId="0" applyNumberFormat="1" applyBorder="1" applyAlignment="1" applyProtection="1">
      <alignment wrapText="1"/>
      <protection locked="0"/>
    </xf>
    <xf numFmtId="0" fontId="0" fillId="0" borderId="12" xfId="0" applyBorder="1" applyAlignment="1" applyProtection="1">
      <alignment wrapText="1"/>
      <protection locked="0"/>
    </xf>
    <xf numFmtId="0" fontId="30" fillId="0" borderId="12" xfId="0" applyFont="1" applyBorder="1" applyAlignment="1" applyProtection="1">
      <alignment vertical="center" readingOrder="1"/>
      <protection locked="0"/>
    </xf>
    <xf numFmtId="0" fontId="30" fillId="0" borderId="13" xfId="0" applyFont="1" applyBorder="1" applyAlignment="1" applyProtection="1">
      <alignment vertical="center" readingOrder="1"/>
      <protection locked="0"/>
    </xf>
    <xf numFmtId="0" fontId="30" fillId="0" borderId="2" xfId="0" applyFont="1" applyBorder="1" applyAlignment="1" applyProtection="1">
      <alignment vertical="center" readingOrder="1"/>
      <protection locked="0"/>
    </xf>
    <xf numFmtId="0" fontId="15" fillId="0" borderId="9" xfId="0" applyFont="1" applyBorder="1" applyAlignment="1">
      <alignment horizontal="left" vertical="top" readingOrder="1"/>
    </xf>
    <xf numFmtId="0" fontId="16" fillId="0" borderId="0" xfId="0" applyFont="1" applyAlignment="1">
      <alignment vertical="center" wrapText="1" readingOrder="1"/>
    </xf>
    <xf numFmtId="0" fontId="4" fillId="2" borderId="18" xfId="0" applyFont="1" applyFill="1" applyBorder="1" applyAlignment="1">
      <alignment horizontal="left" vertical="center" readingOrder="1"/>
    </xf>
    <xf numFmtId="0" fontId="29" fillId="0" borderId="19" xfId="0" applyFont="1" applyBorder="1" applyAlignment="1" applyProtection="1">
      <alignment vertical="center" readingOrder="1"/>
      <protection locked="0"/>
    </xf>
    <xf numFmtId="0" fontId="29" fillId="0" borderId="20" xfId="0" applyFont="1" applyBorder="1" applyAlignment="1" applyProtection="1">
      <alignment vertical="center" readingOrder="1"/>
      <protection locked="0"/>
    </xf>
    <xf numFmtId="0" fontId="4" fillId="2" borderId="21" xfId="0" applyFont="1" applyFill="1" applyBorder="1" applyAlignment="1">
      <alignment horizontal="left" vertical="center" readingOrder="1"/>
    </xf>
    <xf numFmtId="0" fontId="30" fillId="0" borderId="22" xfId="0" applyFont="1" applyBorder="1" applyAlignment="1" applyProtection="1">
      <alignment vertical="center" readingOrder="1"/>
      <protection locked="0"/>
    </xf>
    <xf numFmtId="0" fontId="4" fillId="2" borderId="23" xfId="0" applyFont="1" applyFill="1" applyBorder="1" applyAlignment="1">
      <alignment horizontal="left" vertical="center" readingOrder="1"/>
    </xf>
    <xf numFmtId="0" fontId="30" fillId="0" borderId="24" xfId="0" applyFont="1" applyBorder="1" applyAlignment="1" applyProtection="1">
      <alignment vertical="center" readingOrder="1"/>
      <protection locked="0"/>
    </xf>
    <xf numFmtId="0" fontId="29" fillId="0" borderId="16" xfId="0" applyFont="1" applyBorder="1"/>
    <xf numFmtId="0" fontId="4" fillId="2" borderId="25" xfId="0" applyFont="1" applyFill="1" applyBorder="1" applyAlignment="1">
      <alignment horizontal="left" vertical="center" readingOrder="1"/>
    </xf>
    <xf numFmtId="0" fontId="7" fillId="0" borderId="0" xfId="0" applyFont="1" applyAlignment="1" applyProtection="1">
      <alignment vertical="center" wrapText="1" readingOrder="1"/>
      <protection locked="0"/>
    </xf>
    <xf numFmtId="0" fontId="8" fillId="0" borderId="0" xfId="0" applyFont="1" applyAlignment="1" applyProtection="1">
      <alignment vertical="center" wrapText="1" readingOrder="1"/>
      <protection locked="0"/>
    </xf>
    <xf numFmtId="0" fontId="2" fillId="0" borderId="0" xfId="0" applyFont="1" applyAlignment="1">
      <alignment vertical="center" wrapText="1" readingOrder="1"/>
    </xf>
    <xf numFmtId="4" fontId="0" fillId="0" borderId="13" xfId="0" applyNumberFormat="1" applyBorder="1" applyAlignment="1" applyProtection="1">
      <alignment wrapText="1"/>
      <protection locked="0"/>
    </xf>
    <xf numFmtId="0" fontId="0" fillId="0" borderId="13" xfId="0" applyBorder="1" applyAlignment="1" applyProtection="1">
      <alignment wrapText="1"/>
      <protection locked="0"/>
    </xf>
    <xf numFmtId="0" fontId="4" fillId="6" borderId="29" xfId="0" applyFont="1" applyFill="1" applyBorder="1" applyAlignment="1">
      <alignment horizontal="left" vertical="center" readingOrder="1"/>
    </xf>
    <xf numFmtId="0" fontId="4" fillId="6" borderId="30" xfId="0" applyFont="1" applyFill="1" applyBorder="1" applyAlignment="1">
      <alignment horizontal="center" vertical="center" wrapText="1" readingOrder="1"/>
    </xf>
    <xf numFmtId="0" fontId="27" fillId="6" borderId="15" xfId="0" applyFont="1" applyFill="1" applyBorder="1" applyAlignment="1">
      <alignment horizontal="center" vertical="center" wrapText="1"/>
    </xf>
    <xf numFmtId="0" fontId="0" fillId="3" borderId="33" xfId="0" applyFill="1" applyBorder="1"/>
    <xf numFmtId="0" fontId="0" fillId="3" borderId="34" xfId="0" applyFill="1" applyBorder="1" applyAlignment="1">
      <alignment wrapText="1"/>
    </xf>
    <xf numFmtId="0" fontId="3" fillId="6" borderId="40" xfId="0" applyFont="1" applyFill="1" applyBorder="1" applyAlignment="1">
      <alignment wrapText="1"/>
    </xf>
    <xf numFmtId="0" fontId="3" fillId="6" borderId="38" xfId="0" applyFont="1" applyFill="1" applyBorder="1" applyAlignment="1">
      <alignment wrapText="1"/>
    </xf>
    <xf numFmtId="0" fontId="2" fillId="0" borderId="0" xfId="0" applyFont="1" applyAlignment="1">
      <alignment vertical="center" wrapText="1"/>
    </xf>
    <xf numFmtId="0" fontId="2" fillId="0" borderId="12" xfId="0" applyFont="1" applyBorder="1" applyAlignment="1">
      <alignment vertical="center" wrapText="1"/>
    </xf>
    <xf numFmtId="4" fontId="2" fillId="0" borderId="12" xfId="0" applyNumberFormat="1" applyFont="1" applyBorder="1" applyAlignment="1">
      <alignment vertical="center" wrapText="1"/>
    </xf>
    <xf numFmtId="0" fontId="2" fillId="0" borderId="21" xfId="0" applyFont="1" applyBorder="1" applyAlignment="1">
      <alignment vertical="center" wrapText="1"/>
    </xf>
    <xf numFmtId="0" fontId="0" fillId="0" borderId="21" xfId="0" applyBorder="1" applyAlignment="1" applyProtection="1">
      <alignment vertical="top" wrapText="1"/>
      <protection locked="0"/>
    </xf>
    <xf numFmtId="0" fontId="0" fillId="0" borderId="22" xfId="0" applyBorder="1" applyAlignment="1" applyProtection="1">
      <alignment wrapText="1"/>
      <protection locked="0"/>
    </xf>
    <xf numFmtId="0" fontId="3" fillId="6" borderId="19" xfId="0" applyFont="1" applyFill="1" applyBorder="1" applyAlignment="1">
      <alignment wrapText="1"/>
    </xf>
    <xf numFmtId="0" fontId="0" fillId="6" borderId="20" xfId="0" applyFill="1" applyBorder="1" applyAlignment="1">
      <alignment wrapText="1"/>
    </xf>
    <xf numFmtId="0" fontId="0" fillId="0" borderId="22" xfId="0" applyBorder="1" applyAlignment="1">
      <alignment vertical="center" wrapText="1"/>
    </xf>
    <xf numFmtId="0" fontId="4" fillId="2" borderId="21" xfId="0" applyFont="1" applyFill="1" applyBorder="1" applyAlignment="1">
      <alignment horizontal="left" vertical="center" wrapText="1" readingOrder="1"/>
    </xf>
    <xf numFmtId="4" fontId="2" fillId="0" borderId="12" xfId="0" applyNumberFormat="1" applyFont="1" applyBorder="1" applyAlignment="1">
      <alignment horizontal="center" vertical="top" wrapText="1"/>
    </xf>
    <xf numFmtId="0" fontId="2" fillId="0" borderId="2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2" xfId="0" applyFont="1" applyBorder="1" applyAlignment="1">
      <alignment horizontal="center" vertical="center" wrapText="1"/>
    </xf>
    <xf numFmtId="4" fontId="2" fillId="0" borderId="12" xfId="0" applyNumberFormat="1" applyFont="1" applyBorder="1" applyAlignment="1">
      <alignment horizontal="center" vertical="center" wrapText="1"/>
    </xf>
    <xf numFmtId="0" fontId="2" fillId="0" borderId="0" xfId="0" applyFont="1" applyAlignment="1">
      <alignment horizontal="center" vertical="center" wrapText="1"/>
    </xf>
    <xf numFmtId="0" fontId="0" fillId="0" borderId="12" xfId="0" applyBorder="1" applyProtection="1">
      <protection locked="0"/>
    </xf>
    <xf numFmtId="0" fontId="4" fillId="6" borderId="19" xfId="0" applyFont="1" applyFill="1" applyBorder="1" applyAlignment="1">
      <alignment wrapText="1"/>
    </xf>
    <xf numFmtId="0" fontId="4" fillId="6" borderId="20" xfId="0" applyFont="1" applyFill="1" applyBorder="1" applyAlignment="1">
      <alignment wrapText="1"/>
    </xf>
    <xf numFmtId="0" fontId="10" fillId="0" borderId="22" xfId="0" applyFont="1" applyBorder="1" applyAlignment="1" applyProtection="1">
      <alignment wrapText="1"/>
      <protection locked="0"/>
    </xf>
    <xf numFmtId="14" fontId="0" fillId="0" borderId="21" xfId="0" applyNumberFormat="1" applyBorder="1" applyAlignment="1" applyProtection="1">
      <alignment wrapText="1"/>
      <protection locked="0"/>
    </xf>
    <xf numFmtId="0" fontId="0" fillId="0" borderId="21" xfId="0" applyBorder="1" applyAlignment="1" applyProtection="1">
      <alignment wrapText="1"/>
      <protection locked="0"/>
    </xf>
    <xf numFmtId="0" fontId="0" fillId="0" borderId="21" xfId="0" applyBorder="1" applyProtection="1">
      <protection locked="0"/>
    </xf>
    <xf numFmtId="0" fontId="0" fillId="0" borderId="25" xfId="0" applyBorder="1" applyAlignment="1" applyProtection="1">
      <alignment wrapText="1"/>
      <protection locked="0"/>
    </xf>
    <xf numFmtId="0" fontId="0" fillId="0" borderId="43" xfId="0" applyBorder="1" applyAlignment="1" applyProtection="1">
      <alignment wrapText="1"/>
      <protection locked="0"/>
    </xf>
    <xf numFmtId="0" fontId="0" fillId="0" borderId="44" xfId="0" applyBorder="1" applyAlignment="1" applyProtection="1">
      <alignment wrapText="1"/>
      <protection locked="0"/>
    </xf>
    <xf numFmtId="0" fontId="0" fillId="0" borderId="0" xfId="0" applyAlignment="1">
      <alignment vertical="center"/>
    </xf>
    <xf numFmtId="0" fontId="4" fillId="2" borderId="18" xfId="0" applyFont="1" applyFill="1" applyBorder="1" applyAlignment="1">
      <alignment vertical="center" wrapText="1" readingOrder="1"/>
    </xf>
    <xf numFmtId="0" fontId="4" fillId="2" borderId="21" xfId="0" applyFont="1" applyFill="1" applyBorder="1" applyAlignment="1">
      <alignment vertical="center" wrapText="1" readingOrder="1"/>
    </xf>
    <xf numFmtId="0" fontId="4" fillId="2" borderId="25" xfId="0" applyFont="1" applyFill="1" applyBorder="1" applyAlignment="1">
      <alignment vertical="center" wrapText="1" readingOrder="1"/>
    </xf>
    <xf numFmtId="0" fontId="31" fillId="0" borderId="0" xfId="0" applyFont="1" applyAlignment="1">
      <alignment vertical="center"/>
    </xf>
    <xf numFmtId="0" fontId="5" fillId="3" borderId="35" xfId="0" applyFont="1" applyFill="1" applyBorder="1" applyAlignment="1">
      <alignment vertical="center" wrapText="1" readingOrder="1"/>
    </xf>
    <xf numFmtId="164" fontId="5" fillId="3" borderId="36" xfId="0" applyNumberFormat="1" applyFont="1" applyFill="1" applyBorder="1" applyAlignment="1">
      <alignment vertical="center" wrapText="1" readingOrder="1"/>
    </xf>
    <xf numFmtId="0" fontId="0" fillId="3" borderId="36" xfId="0" applyFill="1" applyBorder="1"/>
    <xf numFmtId="0" fontId="0" fillId="3" borderId="36" xfId="0" applyFill="1" applyBorder="1" applyAlignment="1">
      <alignment wrapText="1"/>
    </xf>
    <xf numFmtId="0" fontId="0" fillId="3" borderId="37" xfId="0" applyFill="1" applyBorder="1" applyAlignment="1">
      <alignment wrapText="1"/>
    </xf>
    <xf numFmtId="4" fontId="10" fillId="0" borderId="39" xfId="0" applyNumberFormat="1" applyFont="1" applyBorder="1" applyAlignment="1" applyProtection="1">
      <alignment vertical="center" wrapText="1"/>
      <protection locked="0"/>
    </xf>
    <xf numFmtId="0" fontId="10" fillId="0" borderId="39" xfId="0" applyFont="1" applyBorder="1" applyAlignment="1" applyProtection="1">
      <alignment wrapText="1"/>
      <protection locked="0"/>
    </xf>
    <xf numFmtId="0" fontId="2" fillId="0" borderId="25"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4" fillId="0" borderId="0" xfId="0" applyFont="1" applyAlignment="1">
      <alignment horizontal="left" vertical="center" readingOrder="1"/>
    </xf>
    <xf numFmtId="0" fontId="30" fillId="0" borderId="0" xfId="0" applyFont="1" applyAlignment="1" applyProtection="1">
      <alignment horizontal="left" vertical="center" readingOrder="1"/>
      <protection locked="0"/>
    </xf>
    <xf numFmtId="0" fontId="9" fillId="0" borderId="9" xfId="0" applyFont="1" applyBorder="1" applyAlignment="1">
      <alignment horizontal="left" readingOrder="1"/>
    </xf>
    <xf numFmtId="0" fontId="0" fillId="0" borderId="23" xfId="0" applyBorder="1" applyAlignment="1" applyProtection="1">
      <alignment wrapText="1"/>
      <protection locked="0"/>
    </xf>
    <xf numFmtId="0" fontId="5" fillId="3" borderId="32" xfId="0" applyFont="1" applyFill="1" applyBorder="1" applyAlignment="1">
      <alignment vertical="center" wrapText="1" readingOrder="1"/>
    </xf>
    <xf numFmtId="164" fontId="5" fillId="3" borderId="33" xfId="0" applyNumberFormat="1" applyFont="1" applyFill="1" applyBorder="1" applyAlignment="1">
      <alignment vertical="center" wrapText="1" readingOrder="1"/>
    </xf>
    <xf numFmtId="0" fontId="0" fillId="3" borderId="33" xfId="0" applyFill="1" applyBorder="1" applyAlignment="1">
      <alignment wrapText="1"/>
    </xf>
    <xf numFmtId="0" fontId="0" fillId="0" borderId="17" xfId="0" applyBorder="1" applyAlignment="1">
      <alignment vertical="top" wrapText="1"/>
    </xf>
    <xf numFmtId="0" fontId="0" fillId="0" borderId="14" xfId="0" applyBorder="1" applyAlignment="1">
      <alignment wrapText="1"/>
    </xf>
    <xf numFmtId="0" fontId="10" fillId="0" borderId="21" xfId="0" applyFont="1" applyBorder="1" applyAlignment="1">
      <alignment vertical="center" wrapText="1"/>
    </xf>
    <xf numFmtId="4" fontId="10" fillId="0" borderId="12" xfId="0" applyNumberFormat="1" applyFont="1" applyBorder="1" applyAlignment="1">
      <alignment vertical="center" wrapText="1"/>
    </xf>
    <xf numFmtId="0" fontId="10" fillId="0" borderId="12" xfId="0" applyFont="1" applyBorder="1" applyAlignment="1">
      <alignment vertical="center" wrapText="1"/>
    </xf>
    <xf numFmtId="0" fontId="6" fillId="0" borderId="0" xfId="0" applyFont="1" applyAlignment="1" applyProtection="1">
      <alignment horizontal="left" vertical="center"/>
      <protection locked="0"/>
    </xf>
    <xf numFmtId="165" fontId="28" fillId="0" borderId="21" xfId="0" applyNumberFormat="1" applyFont="1" applyBorder="1" applyAlignment="1">
      <alignment horizontal="left"/>
    </xf>
    <xf numFmtId="2" fontId="6" fillId="0" borderId="12" xfId="0" applyNumberFormat="1" applyFont="1" applyBorder="1"/>
    <xf numFmtId="0" fontId="28" fillId="0" borderId="12" xfId="0" applyFont="1" applyBorder="1"/>
    <xf numFmtId="0" fontId="6" fillId="0" borderId="12" xfId="0" applyFont="1" applyBorder="1"/>
    <xf numFmtId="165" fontId="28" fillId="0" borderId="22" xfId="0" applyNumberFormat="1" applyFont="1" applyBorder="1" applyAlignment="1">
      <alignment horizontal="left"/>
    </xf>
    <xf numFmtId="0" fontId="36" fillId="0" borderId="12" xfId="0" applyFont="1" applyBorder="1" applyAlignment="1">
      <alignment horizontal="center" wrapText="1"/>
    </xf>
    <xf numFmtId="0" fontId="37" fillId="0" borderId="12" xfId="0" applyFont="1" applyBorder="1" applyAlignment="1">
      <alignment horizontal="center" wrapText="1"/>
    </xf>
    <xf numFmtId="1" fontId="38" fillId="0" borderId="45" xfId="0" applyNumberFormat="1" applyFont="1" applyBorder="1" applyAlignment="1">
      <alignment horizontal="center"/>
    </xf>
    <xf numFmtId="0" fontId="39" fillId="0" borderId="45" xfId="0" applyFont="1" applyBorder="1" applyAlignment="1">
      <alignment horizontal="center"/>
    </xf>
    <xf numFmtId="165" fontId="26" fillId="0" borderId="21" xfId="0" applyNumberFormat="1" applyFont="1" applyBorder="1" applyAlignment="1">
      <alignment horizontal="left"/>
    </xf>
    <xf numFmtId="2" fontId="0" fillId="0" borderId="12" xfId="0" applyNumberFormat="1" applyBorder="1"/>
    <xf numFmtId="0" fontId="26" fillId="0" borderId="12" xfId="0" applyFont="1" applyBorder="1"/>
    <xf numFmtId="0" fontId="0" fillId="0" borderId="12" xfId="0" applyBorder="1"/>
    <xf numFmtId="165" fontId="26" fillId="0" borderId="22" xfId="0" applyNumberFormat="1" applyFont="1" applyBorder="1" applyAlignment="1">
      <alignment horizontal="left"/>
    </xf>
    <xf numFmtId="0" fontId="2" fillId="0" borderId="31" xfId="0" applyFont="1" applyBorder="1" applyAlignment="1">
      <alignment vertical="center" wrapText="1"/>
    </xf>
    <xf numFmtId="4" fontId="2" fillId="0" borderId="26" xfId="0" applyNumberFormat="1" applyFont="1" applyBorder="1" applyAlignment="1">
      <alignment vertical="center"/>
    </xf>
    <xf numFmtId="0" fontId="2" fillId="0" borderId="26" xfId="0" applyFont="1" applyBorder="1" applyAlignment="1">
      <alignment vertical="center" wrapText="1"/>
    </xf>
    <xf numFmtId="0" fontId="0" fillId="0" borderId="26" xfId="0" applyBorder="1" applyAlignment="1">
      <alignment wrapText="1"/>
    </xf>
    <xf numFmtId="0" fontId="2" fillId="0" borderId="27" xfId="0" applyFont="1" applyBorder="1" applyAlignment="1">
      <alignment vertical="center" wrapText="1"/>
    </xf>
    <xf numFmtId="0" fontId="2" fillId="0" borderId="32" xfId="0" applyFont="1" applyBorder="1" applyAlignment="1">
      <alignment vertical="center" wrapText="1"/>
    </xf>
    <xf numFmtId="4" fontId="2" fillId="0" borderId="33" xfId="0" applyNumberFormat="1" applyFont="1" applyBorder="1" applyAlignment="1">
      <alignment vertical="center"/>
    </xf>
    <xf numFmtId="0" fontId="2" fillId="0" borderId="33" xfId="0" applyFont="1" applyBorder="1" applyAlignment="1">
      <alignment vertical="center" wrapText="1"/>
    </xf>
    <xf numFmtId="0" fontId="0" fillId="0" borderId="34" xfId="0" applyBorder="1" applyAlignment="1">
      <alignment wrapText="1"/>
    </xf>
    <xf numFmtId="0" fontId="26" fillId="0" borderId="0" xfId="0" applyFont="1" applyAlignment="1" applyProtection="1">
      <alignment vertical="center" wrapText="1"/>
      <protection locked="0"/>
    </xf>
    <xf numFmtId="0" fontId="41" fillId="0" borderId="0" xfId="0" applyFont="1" applyAlignment="1" applyProtection="1">
      <alignment vertical="center" wrapText="1"/>
      <protection locked="0"/>
    </xf>
    <xf numFmtId="0" fontId="28" fillId="0" borderId="0" xfId="0" applyFont="1" applyAlignment="1" applyProtection="1">
      <alignment vertical="center" wrapText="1"/>
      <protection locked="0"/>
    </xf>
    <xf numFmtId="0" fontId="41" fillId="0" borderId="0" xfId="0" applyFont="1" applyAlignment="1" applyProtection="1">
      <alignment wrapText="1"/>
      <protection locked="0"/>
    </xf>
    <xf numFmtId="2" fontId="41" fillId="0" borderId="12" xfId="0" applyNumberFormat="1" applyFont="1" applyBorder="1"/>
    <xf numFmtId="0" fontId="28" fillId="0" borderId="0" xfId="0" applyFont="1" applyAlignment="1">
      <alignment wrapText="1"/>
    </xf>
    <xf numFmtId="0" fontId="44" fillId="0" borderId="0" xfId="0" applyFont="1"/>
    <xf numFmtId="2" fontId="0" fillId="0" borderId="12" xfId="0" applyNumberFormat="1" applyBorder="1" applyAlignment="1" applyProtection="1">
      <alignment wrapText="1"/>
      <protection locked="0"/>
    </xf>
    <xf numFmtId="14" fontId="10" fillId="0" borderId="41" xfId="0" applyNumberFormat="1" applyFont="1" applyBorder="1" applyAlignment="1" applyProtection="1">
      <alignment wrapText="1"/>
      <protection locked="0"/>
    </xf>
    <xf numFmtId="1" fontId="38" fillId="8" borderId="45" xfId="0" applyNumberFormat="1" applyFont="1" applyFill="1" applyBorder="1" applyAlignment="1">
      <alignment horizontal="center"/>
    </xf>
    <xf numFmtId="1" fontId="38" fillId="8" borderId="47" xfId="0" applyNumberFormat="1" applyFont="1" applyFill="1" applyBorder="1" applyAlignment="1">
      <alignment horizontal="center"/>
    </xf>
    <xf numFmtId="1" fontId="38" fillId="8" borderId="48" xfId="0" applyNumberFormat="1" applyFont="1" applyFill="1" applyBorder="1" applyAlignment="1">
      <alignment horizontal="center"/>
    </xf>
    <xf numFmtId="0" fontId="37" fillId="8" borderId="12" xfId="0" applyFont="1" applyFill="1" applyBorder="1" applyAlignment="1">
      <alignment horizontal="center" wrapText="1"/>
    </xf>
    <xf numFmtId="0" fontId="37" fillId="8" borderId="49" xfId="0" applyFont="1" applyFill="1" applyBorder="1" applyAlignment="1">
      <alignment horizontal="center" wrapText="1"/>
    </xf>
    <xf numFmtId="0" fontId="39" fillId="8" borderId="45" xfId="0" applyFont="1" applyFill="1" applyBorder="1" applyAlignment="1">
      <alignment horizontal="center"/>
    </xf>
    <xf numFmtId="0" fontId="39" fillId="8" borderId="46" xfId="0" applyFont="1" applyFill="1" applyBorder="1" applyAlignment="1">
      <alignment horizontal="center"/>
    </xf>
    <xf numFmtId="165" fontId="26" fillId="8" borderId="22" xfId="0" applyNumberFormat="1" applyFont="1" applyFill="1" applyBorder="1" applyAlignment="1">
      <alignment horizontal="left"/>
    </xf>
    <xf numFmtId="0" fontId="39" fillId="8" borderId="50" xfId="0" applyFont="1" applyFill="1" applyBorder="1" applyAlignment="1">
      <alignment horizontal="center"/>
    </xf>
    <xf numFmtId="0" fontId="43" fillId="8" borderId="12" xfId="0" applyFont="1" applyFill="1" applyBorder="1" applyAlignment="1">
      <alignment horizontal="center" wrapText="1"/>
    </xf>
    <xf numFmtId="0" fontId="39" fillId="8" borderId="12" xfId="0" applyFont="1" applyFill="1" applyBorder="1" applyAlignment="1">
      <alignment horizontal="center"/>
    </xf>
    <xf numFmtId="0" fontId="43" fillId="8" borderId="45" xfId="0" applyFont="1" applyFill="1" applyBorder="1" applyAlignment="1">
      <alignment horizontal="center"/>
    </xf>
    <xf numFmtId="0" fontId="39" fillId="8" borderId="7" xfId="0" applyFont="1" applyFill="1" applyBorder="1" applyAlignment="1">
      <alignment horizontal="center"/>
    </xf>
    <xf numFmtId="0" fontId="37" fillId="8" borderId="7" xfId="0" applyFont="1" applyFill="1" applyBorder="1" applyAlignment="1">
      <alignment horizontal="center" wrapText="1"/>
    </xf>
    <xf numFmtId="0" fontId="26" fillId="9" borderId="0" xfId="0" applyFont="1" applyFill="1" applyAlignment="1" applyProtection="1">
      <alignment wrapText="1"/>
      <protection locked="0"/>
    </xf>
    <xf numFmtId="0" fontId="26" fillId="9" borderId="0" xfId="0" applyFont="1" applyFill="1" applyAlignment="1" applyProtection="1">
      <alignment vertical="center" wrapText="1"/>
      <protection locked="0"/>
    </xf>
    <xf numFmtId="0" fontId="32" fillId="0" borderId="51" xfId="0" applyFont="1" applyBorder="1" applyAlignment="1">
      <alignment horizontal="center" wrapText="1"/>
    </xf>
    <xf numFmtId="0" fontId="37" fillId="9" borderId="51" xfId="0" applyFont="1" applyFill="1" applyBorder="1" applyAlignment="1">
      <alignment horizontal="center" wrapText="1"/>
    </xf>
    <xf numFmtId="0" fontId="41" fillId="0" borderId="51" xfId="0" applyFont="1" applyBorder="1" applyAlignment="1" applyProtection="1">
      <alignment vertical="center" wrapText="1"/>
      <protection locked="0"/>
    </xf>
    <xf numFmtId="0" fontId="28" fillId="0" borderId="51" xfId="0" applyFont="1" applyBorder="1" applyAlignment="1" applyProtection="1">
      <alignment wrapText="1"/>
      <protection locked="0"/>
    </xf>
    <xf numFmtId="0" fontId="26" fillId="0" borderId="51" xfId="0" applyFont="1" applyBorder="1" applyAlignment="1" applyProtection="1">
      <alignment wrapText="1"/>
      <protection locked="0"/>
    </xf>
    <xf numFmtId="0" fontId="9" fillId="0" borderId="51" xfId="0" applyFont="1" applyBorder="1" applyAlignment="1">
      <alignment vertical="center" wrapText="1"/>
    </xf>
    <xf numFmtId="0" fontId="13" fillId="0" borderId="51" xfId="0" applyFont="1" applyBorder="1"/>
    <xf numFmtId="0" fontId="6" fillId="0" borderId="51" xfId="0" applyFont="1" applyBorder="1" applyAlignment="1" applyProtection="1">
      <alignment horizontal="left" vertical="center"/>
      <protection locked="0"/>
    </xf>
    <xf numFmtId="0" fontId="35" fillId="0" borderId="51" xfId="0" applyFont="1" applyBorder="1" applyAlignment="1">
      <alignment horizontal="center" vertical="center" wrapText="1"/>
    </xf>
    <xf numFmtId="0" fontId="6" fillId="0" borderId="51" xfId="0" applyFont="1" applyBorder="1" applyAlignment="1" applyProtection="1">
      <alignment horizontal="center" vertical="center"/>
      <protection locked="0"/>
    </xf>
    <xf numFmtId="165" fontId="26" fillId="0" borderId="8" xfId="0" applyNumberFormat="1" applyFont="1" applyBorder="1" applyAlignment="1">
      <alignment horizontal="left"/>
    </xf>
    <xf numFmtId="2" fontId="26" fillId="0" borderId="12" xfId="0" applyNumberFormat="1" applyFont="1" applyBorder="1"/>
    <xf numFmtId="165" fontId="26" fillId="0" borderId="7" xfId="0" applyNumberFormat="1" applyFont="1" applyBorder="1" applyAlignment="1">
      <alignment horizontal="left"/>
    </xf>
    <xf numFmtId="0" fontId="37" fillId="6" borderId="12" xfId="0" applyFont="1" applyFill="1" applyBorder="1" applyAlignment="1">
      <alignment horizontal="center" wrapText="1"/>
    </xf>
    <xf numFmtId="0" fontId="36" fillId="6" borderId="12" xfId="0" applyFont="1" applyFill="1" applyBorder="1" applyAlignment="1">
      <alignment horizontal="center" wrapText="1"/>
    </xf>
    <xf numFmtId="0" fontId="26" fillId="8" borderId="0" xfId="0" applyFont="1" applyFill="1" applyAlignment="1" applyProtection="1">
      <alignment wrapText="1"/>
      <protection locked="0"/>
    </xf>
    <xf numFmtId="0" fontId="37" fillId="8" borderId="51" xfId="0" applyFont="1" applyFill="1" applyBorder="1" applyAlignment="1">
      <alignment horizontal="center" wrapText="1"/>
    </xf>
    <xf numFmtId="0" fontId="26" fillId="8" borderId="51" xfId="0" applyFont="1" applyFill="1" applyBorder="1" applyAlignment="1" applyProtection="1">
      <alignment wrapText="1"/>
      <protection locked="0"/>
    </xf>
    <xf numFmtId="0" fontId="41" fillId="0" borderId="12" xfId="0" applyFont="1" applyBorder="1"/>
    <xf numFmtId="0" fontId="2" fillId="0" borderId="39" xfId="0" applyFont="1" applyBorder="1" applyAlignment="1" applyProtection="1">
      <alignment wrapText="1"/>
      <protection locked="0"/>
    </xf>
    <xf numFmtId="0" fontId="2" fillId="0" borderId="42" xfId="0" applyFont="1" applyBorder="1" applyAlignment="1" applyProtection="1">
      <alignment wrapText="1"/>
      <protection locked="0"/>
    </xf>
    <xf numFmtId="0" fontId="42" fillId="0" borderId="0" xfId="0" applyFont="1" applyAlignment="1" applyProtection="1">
      <alignment vertical="center" wrapText="1"/>
      <protection locked="0"/>
    </xf>
    <xf numFmtId="0" fontId="0" fillId="0" borderId="7" xfId="0" applyBorder="1" applyAlignment="1">
      <alignment wrapText="1"/>
    </xf>
    <xf numFmtId="0" fontId="0" fillId="0" borderId="8" xfId="0" applyBorder="1" applyAlignment="1">
      <alignment wrapText="1"/>
    </xf>
    <xf numFmtId="0" fontId="5" fillId="7" borderId="7" xfId="0" applyFont="1" applyFill="1" applyBorder="1" applyAlignment="1">
      <alignment vertical="center" wrapText="1" readingOrder="1"/>
    </xf>
    <xf numFmtId="164" fontId="5" fillId="7" borderId="2" xfId="0" applyNumberFormat="1" applyFont="1" applyFill="1" applyBorder="1" applyAlignment="1">
      <alignment vertical="center" wrapText="1" readingOrder="1"/>
    </xf>
    <xf numFmtId="0" fontId="0" fillId="7" borderId="2" xfId="0" applyFill="1" applyBorder="1"/>
    <xf numFmtId="0" fontId="0" fillId="7" borderId="2" xfId="0" applyFill="1" applyBorder="1" applyAlignment="1">
      <alignment wrapText="1"/>
    </xf>
    <xf numFmtId="0" fontId="0" fillId="7" borderId="8" xfId="0" applyFill="1" applyBorder="1" applyAlignment="1">
      <alignment wrapText="1"/>
    </xf>
    <xf numFmtId="0" fontId="6" fillId="7" borderId="17" xfId="0" applyFont="1" applyFill="1" applyBorder="1" applyAlignment="1">
      <alignment vertical="top" wrapText="1"/>
    </xf>
    <xf numFmtId="4" fontId="2" fillId="7" borderId="36" xfId="0" applyNumberFormat="1" applyFont="1" applyFill="1" applyBorder="1" applyAlignment="1">
      <alignment vertical="center"/>
    </xf>
    <xf numFmtId="0" fontId="6" fillId="7" borderId="0" xfId="0" applyFont="1" applyFill="1" applyAlignment="1">
      <alignment wrapText="1"/>
    </xf>
    <xf numFmtId="0" fontId="6" fillId="7" borderId="14" xfId="0" applyFont="1" applyFill="1" applyBorder="1" applyAlignment="1">
      <alignment wrapText="1"/>
    </xf>
    <xf numFmtId="0" fontId="5" fillId="7" borderId="32" xfId="0" applyFont="1" applyFill="1" applyBorder="1" applyAlignment="1">
      <alignment vertical="center" readingOrder="1"/>
    </xf>
    <xf numFmtId="4" fontId="2" fillId="7" borderId="33" xfId="0" applyNumberFormat="1" applyFont="1" applyFill="1" applyBorder="1" applyAlignment="1">
      <alignment vertical="center"/>
    </xf>
    <xf numFmtId="0" fontId="0" fillId="7" borderId="33" xfId="0" applyFill="1" applyBorder="1"/>
    <xf numFmtId="0" fontId="0" fillId="7" borderId="34" xfId="0" applyFill="1" applyBorder="1" applyAlignment="1">
      <alignment wrapText="1"/>
    </xf>
    <xf numFmtId="165" fontId="26" fillId="10" borderId="21" xfId="0" applyNumberFormat="1" applyFont="1" applyFill="1" applyBorder="1" applyAlignment="1">
      <alignment horizontal="left"/>
    </xf>
    <xf numFmtId="43" fontId="28" fillId="10" borderId="12" xfId="3" applyFont="1" applyFill="1" applyBorder="1"/>
    <xf numFmtId="0" fontId="26" fillId="10" borderId="12" xfId="0" applyFont="1" applyFill="1" applyBorder="1"/>
    <xf numFmtId="0" fontId="0" fillId="10" borderId="12" xfId="0" applyFill="1" applyBorder="1"/>
    <xf numFmtId="165" fontId="26" fillId="10" borderId="22" xfId="0" applyNumberFormat="1" applyFont="1" applyFill="1" applyBorder="1" applyAlignment="1">
      <alignment horizontal="left"/>
    </xf>
    <xf numFmtId="43" fontId="45" fillId="10" borderId="12" xfId="3" applyFont="1" applyFill="1" applyBorder="1"/>
    <xf numFmtId="165" fontId="42" fillId="10" borderId="21" xfId="0" applyNumberFormat="1" applyFont="1" applyFill="1" applyBorder="1" applyAlignment="1">
      <alignment horizontal="left"/>
    </xf>
    <xf numFmtId="2" fontId="41" fillId="10" borderId="12" xfId="0" applyNumberFormat="1" applyFont="1" applyFill="1" applyBorder="1"/>
    <xf numFmtId="2" fontId="28" fillId="10" borderId="12" xfId="0" applyNumberFormat="1" applyFont="1" applyFill="1" applyBorder="1"/>
    <xf numFmtId="0" fontId="0" fillId="10" borderId="0" xfId="0" applyFill="1"/>
    <xf numFmtId="2" fontId="45" fillId="10" borderId="12" xfId="0" applyNumberFormat="1" applyFont="1" applyFill="1" applyBorder="1"/>
    <xf numFmtId="0" fontId="28" fillId="10" borderId="12" xfId="0" applyFont="1" applyFill="1" applyBorder="1"/>
    <xf numFmtId="0" fontId="26" fillId="10" borderId="12" xfId="0" applyFont="1" applyFill="1" applyBorder="1" applyAlignment="1" applyProtection="1">
      <alignment wrapText="1"/>
      <protection locked="0"/>
    </xf>
    <xf numFmtId="0" fontId="0" fillId="10" borderId="12" xfId="0" applyFill="1" applyBorder="1" applyAlignment="1">
      <alignment vertical="center"/>
    </xf>
    <xf numFmtId="0" fontId="0" fillId="10" borderId="0" xfId="0" applyFill="1" applyAlignment="1">
      <alignment vertical="center"/>
    </xf>
    <xf numFmtId="0" fontId="26" fillId="10" borderId="22" xfId="0" applyFont="1" applyFill="1" applyBorder="1" applyAlignment="1" applyProtection="1">
      <alignment wrapText="1"/>
      <protection locked="0"/>
    </xf>
    <xf numFmtId="165" fontId="26" fillId="10" borderId="8" xfId="0" applyNumberFormat="1" applyFont="1" applyFill="1" applyBorder="1" applyAlignment="1">
      <alignment horizontal="left"/>
    </xf>
    <xf numFmtId="165" fontId="26" fillId="10" borderId="7" xfId="0" applyNumberFormat="1" applyFont="1" applyFill="1" applyBorder="1" applyAlignment="1">
      <alignment horizontal="left"/>
    </xf>
    <xf numFmtId="0" fontId="31" fillId="0" borderId="9" xfId="0" applyFont="1" applyBorder="1" applyAlignment="1">
      <alignment horizontal="center" vertical="center"/>
    </xf>
    <xf numFmtId="0" fontId="31" fillId="0" borderId="0" xfId="0" applyFont="1" applyAlignment="1">
      <alignment horizontal="center" vertical="center"/>
    </xf>
    <xf numFmtId="0" fontId="30" fillId="0" borderId="28" xfId="0" applyFont="1" applyBorder="1" applyAlignment="1" applyProtection="1">
      <alignment horizontal="left" vertical="center" readingOrder="1"/>
      <protection locked="0"/>
    </xf>
    <xf numFmtId="0" fontId="30" fillId="0" borderId="27" xfId="0" applyFont="1" applyBorder="1" applyAlignment="1" applyProtection="1">
      <alignment horizontal="left" vertical="center" readingOrder="1"/>
      <protection locked="0"/>
    </xf>
    <xf numFmtId="0" fontId="0" fillId="0" borderId="0" xfId="0" applyAlignment="1">
      <alignment horizontal="justify" vertical="center"/>
    </xf>
    <xf numFmtId="0" fontId="0" fillId="0" borderId="0" xfId="0" applyAlignment="1">
      <alignment wrapText="1"/>
    </xf>
    <xf numFmtId="0" fontId="4" fillId="6" borderId="29" xfId="0" applyFont="1" applyFill="1" applyBorder="1" applyAlignment="1">
      <alignment vertical="center" wrapText="1" readingOrder="1"/>
    </xf>
    <xf numFmtId="0" fontId="4" fillId="6" borderId="30" xfId="0" applyFont="1" applyFill="1" applyBorder="1" applyAlignment="1">
      <alignment vertical="center" wrapText="1" readingOrder="1"/>
    </xf>
    <xf numFmtId="0" fontId="4" fillId="6" borderId="18" xfId="0" applyFont="1" applyFill="1" applyBorder="1" applyAlignment="1">
      <alignment vertical="center" readingOrder="1"/>
    </xf>
    <xf numFmtId="0" fontId="4" fillId="6" borderId="19" xfId="0" applyFont="1" applyFill="1" applyBorder="1" applyAlignment="1">
      <alignment vertical="center" readingOrder="1"/>
    </xf>
    <xf numFmtId="0" fontId="0" fillId="0" borderId="10" xfId="0" applyBorder="1" applyAlignment="1">
      <alignment horizontal="justify" vertical="center"/>
    </xf>
    <xf numFmtId="0" fontId="0" fillId="0" borderId="1" xfId="0" applyBorder="1" applyAlignment="1">
      <alignment horizontal="justify" vertical="center"/>
    </xf>
    <xf numFmtId="0" fontId="4" fillId="6" borderId="18" xfId="0" applyFont="1" applyFill="1" applyBorder="1" applyAlignment="1">
      <alignment horizontal="left" vertical="center" wrapText="1" readingOrder="1"/>
    </xf>
    <xf numFmtId="0" fontId="4" fillId="6" borderId="19" xfId="0" applyFont="1" applyFill="1" applyBorder="1" applyAlignment="1">
      <alignment horizontal="left" vertical="center" wrapText="1" readingOrder="1"/>
    </xf>
    <xf numFmtId="0" fontId="0" fillId="0" borderId="9" xfId="0" applyBorder="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29" fillId="0" borderId="19" xfId="0" applyFont="1" applyBorder="1" applyAlignment="1">
      <alignment vertical="center" wrapText="1" readingOrder="1"/>
    </xf>
    <xf numFmtId="0" fontId="29" fillId="0" borderId="20" xfId="0" applyFont="1" applyBorder="1" applyAlignment="1">
      <alignment vertical="center" wrapText="1" readingOrder="1"/>
    </xf>
    <xf numFmtId="0" fontId="30" fillId="0" borderId="12" xfId="0" applyFont="1" applyBorder="1" applyAlignment="1">
      <alignment vertical="center" wrapText="1" readingOrder="1"/>
    </xf>
    <xf numFmtId="0" fontId="30" fillId="0" borderId="22" xfId="0" applyFont="1" applyBorder="1" applyAlignment="1">
      <alignment vertical="center" wrapText="1" readingOrder="1"/>
    </xf>
    <xf numFmtId="0" fontId="30" fillId="0" borderId="43" xfId="0" applyFont="1" applyBorder="1" applyAlignment="1">
      <alignment vertical="center" wrapText="1" readingOrder="1"/>
    </xf>
    <xf numFmtId="0" fontId="30" fillId="0" borderId="44" xfId="0" applyFont="1" applyBorder="1" applyAlignment="1">
      <alignment vertical="center" wrapText="1" readingOrder="1"/>
    </xf>
    <xf numFmtId="0" fontId="15" fillId="0" borderId="0" xfId="0" applyFont="1" applyAlignment="1">
      <alignment horizontal="left" vertical="center" wrapText="1"/>
    </xf>
    <xf numFmtId="0" fontId="16" fillId="0" borderId="0" xfId="0" applyFont="1" applyAlignment="1">
      <alignment horizontal="left" vertical="center" wrapText="1"/>
    </xf>
    <xf numFmtId="0" fontId="0" fillId="0" borderId="9" xfId="0"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9" xfId="0" applyBorder="1"/>
    <xf numFmtId="0" fontId="0" fillId="0" borderId="0" xfId="0"/>
    <xf numFmtId="0" fontId="0" fillId="0" borderId="6" xfId="0" applyBorder="1"/>
    <xf numFmtId="0" fontId="0" fillId="0" borderId="9" xfId="0" applyBorder="1" applyAlignment="1">
      <alignment horizontal="justify" vertical="center"/>
    </xf>
    <xf numFmtId="0" fontId="31" fillId="0" borderId="36" xfId="0" applyFont="1" applyBorder="1" applyAlignment="1">
      <alignment horizontal="center" vertical="center"/>
    </xf>
    <xf numFmtId="0" fontId="0" fillId="0" borderId="6" xfId="0" applyBorder="1" applyAlignment="1">
      <alignment wrapText="1"/>
    </xf>
    <xf numFmtId="0" fontId="17" fillId="0" borderId="10" xfId="0" applyFont="1" applyBorder="1" applyAlignment="1">
      <alignment horizontal="left" vertical="center"/>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15" fillId="0" borderId="4" xfId="0" applyFont="1" applyBorder="1" applyAlignment="1">
      <alignment horizontal="left" vertical="center" wrapText="1" readingOrder="1"/>
    </xf>
    <xf numFmtId="0" fontId="15" fillId="0" borderId="3" xfId="0" applyFont="1" applyBorder="1" applyAlignment="1">
      <alignment horizontal="left" vertical="center" wrapText="1" readingOrder="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cellXfs>
  <cellStyles count="4">
    <cellStyle name="Comma" xfId="3" builtinId="3"/>
    <cellStyle name="Hyperlink" xfId="1" builtinId="8"/>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color rgb="FF99FF99"/>
      <color rgb="FF00FF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141</xdr:row>
      <xdr:rowOff>0</xdr:rowOff>
    </xdr:from>
    <xdr:to>
      <xdr:col>18</xdr:col>
      <xdr:colOff>382483</xdr:colOff>
      <xdr:row>143</xdr:row>
      <xdr:rowOff>150083</xdr:rowOff>
    </xdr:to>
    <xdr:pic>
      <xdr:nvPicPr>
        <xdr:cNvPr id="2" name="Picture 1">
          <a:extLst>
            <a:ext uri="{FF2B5EF4-FFF2-40B4-BE49-F238E27FC236}">
              <a16:creationId xmlns:a16="http://schemas.microsoft.com/office/drawing/2014/main" id="{1DE76A9F-6F05-4436-ABDD-6968D7B30EC7}"/>
            </a:ext>
          </a:extLst>
        </xdr:cNvPr>
        <xdr:cNvPicPr>
          <a:picLocks noChangeAspect="1"/>
        </xdr:cNvPicPr>
      </xdr:nvPicPr>
      <xdr:blipFill>
        <a:blip xmlns:r="http://schemas.openxmlformats.org/officeDocument/2006/relationships" r:embed="rId1"/>
        <a:stretch>
          <a:fillRect/>
        </a:stretch>
      </xdr:blipFill>
      <xdr:spPr>
        <a:xfrm>
          <a:off x="29516294" y="27387176"/>
          <a:ext cx="15028571" cy="609524"/>
        </a:xfrm>
        <a:prstGeom prst="rect">
          <a:avLst/>
        </a:prstGeom>
      </xdr:spPr>
    </xdr:pic>
    <xdr:clientData/>
  </xdr:twoCellAnchor>
  <xdr:twoCellAnchor editAs="oneCell">
    <xdr:from>
      <xdr:col>11</xdr:col>
      <xdr:colOff>0</xdr:colOff>
      <xdr:row>141</xdr:row>
      <xdr:rowOff>0</xdr:rowOff>
    </xdr:from>
    <xdr:to>
      <xdr:col>11</xdr:col>
      <xdr:colOff>8279365</xdr:colOff>
      <xdr:row>178</xdr:row>
      <xdr:rowOff>27699</xdr:rowOff>
    </xdr:to>
    <xdr:pic>
      <xdr:nvPicPr>
        <xdr:cNvPr id="3" name="Picture 2">
          <a:extLst>
            <a:ext uri="{FF2B5EF4-FFF2-40B4-BE49-F238E27FC236}">
              <a16:creationId xmlns:a16="http://schemas.microsoft.com/office/drawing/2014/main" id="{90DBA431-4D4E-FADC-5DB2-1F4894882772}"/>
            </a:ext>
          </a:extLst>
        </xdr:cNvPr>
        <xdr:cNvPicPr>
          <a:picLocks noChangeAspect="1"/>
        </xdr:cNvPicPr>
      </xdr:nvPicPr>
      <xdr:blipFill>
        <a:blip xmlns:r="http://schemas.openxmlformats.org/officeDocument/2006/relationships" r:embed="rId2"/>
        <a:stretch>
          <a:fillRect/>
        </a:stretch>
      </xdr:blipFill>
      <xdr:spPr>
        <a:xfrm>
          <a:off x="29516294" y="28653441"/>
          <a:ext cx="8276190" cy="7009524"/>
        </a:xfrm>
        <a:prstGeom prst="rect">
          <a:avLst/>
        </a:prstGeom>
      </xdr:spPr>
    </xdr:pic>
    <xdr:clientData/>
  </xdr:twoCellAnchor>
  <xdr:twoCellAnchor editAs="oneCell">
    <xdr:from>
      <xdr:col>1</xdr:col>
      <xdr:colOff>194236</xdr:colOff>
      <xdr:row>4</xdr:row>
      <xdr:rowOff>29884</xdr:rowOff>
    </xdr:from>
    <xdr:to>
      <xdr:col>1</xdr:col>
      <xdr:colOff>1001059</xdr:colOff>
      <xdr:row>4</xdr:row>
      <xdr:rowOff>477365</xdr:rowOff>
    </xdr:to>
    <xdr:pic>
      <xdr:nvPicPr>
        <xdr:cNvPr id="4" name="Picture 3">
          <a:extLst>
            <a:ext uri="{FF2B5EF4-FFF2-40B4-BE49-F238E27FC236}">
              <a16:creationId xmlns:a16="http://schemas.microsoft.com/office/drawing/2014/main" id="{7B75D86A-4E75-A9A8-5944-CA1FE2F6E0F0}"/>
            </a:ext>
          </a:extLst>
        </xdr:cNvPr>
        <xdr:cNvPicPr>
          <a:picLocks noChangeAspect="1"/>
        </xdr:cNvPicPr>
      </xdr:nvPicPr>
      <xdr:blipFill>
        <a:blip xmlns:r="http://schemas.openxmlformats.org/officeDocument/2006/relationships" r:embed="rId3"/>
        <a:stretch>
          <a:fillRect/>
        </a:stretch>
      </xdr:blipFill>
      <xdr:spPr>
        <a:xfrm>
          <a:off x="1763060" y="1538943"/>
          <a:ext cx="806823" cy="4474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zoomScaleNormal="100" workbookViewId="0">
      <selection activeCell="A19" sqref="A19"/>
    </sheetView>
  </sheetViews>
  <sheetFormatPr defaultColWidth="8.5703125" defaultRowHeight="14.25" x14ac:dyDescent="0.2"/>
  <cols>
    <col min="1" max="1" width="219.42578125" style="16" customWidth="1"/>
    <col min="2" max="16384" width="8.5703125" style="16"/>
  </cols>
  <sheetData>
    <row r="1" spans="1:1" ht="15" x14ac:dyDescent="0.2">
      <c r="A1" s="23" t="s">
        <v>0</v>
      </c>
    </row>
    <row r="2" spans="1:1" x14ac:dyDescent="0.2">
      <c r="A2" s="16" t="s">
        <v>1</v>
      </c>
    </row>
    <row r="3" spans="1:1" ht="15" x14ac:dyDescent="0.2">
      <c r="A3" s="17" t="s">
        <v>2</v>
      </c>
    </row>
    <row r="4" spans="1:1" x14ac:dyDescent="0.2">
      <c r="A4" s="32" t="s">
        <v>3</v>
      </c>
    </row>
    <row r="5" spans="1:1" x14ac:dyDescent="0.2">
      <c r="A5" s="32" t="s">
        <v>4</v>
      </c>
    </row>
    <row r="6" spans="1:1" x14ac:dyDescent="0.2">
      <c r="A6" s="32" t="s">
        <v>5</v>
      </c>
    </row>
    <row r="7" spans="1:1" x14ac:dyDescent="0.2">
      <c r="A7" s="32" t="s">
        <v>6</v>
      </c>
    </row>
    <row r="8" spans="1:1" ht="15" x14ac:dyDescent="0.2">
      <c r="A8" s="17" t="s">
        <v>7</v>
      </c>
    </row>
    <row r="9" spans="1:1" x14ac:dyDescent="0.2">
      <c r="A9" s="21" t="s">
        <v>8</v>
      </c>
    </row>
    <row r="10" spans="1:1" x14ac:dyDescent="0.2">
      <c r="A10" s="32" t="s">
        <v>9</v>
      </c>
    </row>
    <row r="11" spans="1:1" x14ac:dyDescent="0.2">
      <c r="A11" s="32" t="s">
        <v>10</v>
      </c>
    </row>
    <row r="12" spans="1:1" x14ac:dyDescent="0.2">
      <c r="A12" s="18" t="s">
        <v>11</v>
      </c>
    </row>
    <row r="13" spans="1:1" x14ac:dyDescent="0.2">
      <c r="A13" s="32" t="s">
        <v>12</v>
      </c>
    </row>
    <row r="14" spans="1:1" ht="15" x14ac:dyDescent="0.2">
      <c r="A14" s="17" t="s">
        <v>13</v>
      </c>
    </row>
    <row r="15" spans="1:1" x14ac:dyDescent="0.2">
      <c r="A15" s="18" t="s">
        <v>14</v>
      </c>
    </row>
    <row r="16" spans="1:1" x14ac:dyDescent="0.2">
      <c r="A16" s="19" t="s">
        <v>15</v>
      </c>
    </row>
    <row r="17" spans="1:1" x14ac:dyDescent="0.2">
      <c r="A17" s="15" t="s">
        <v>16</v>
      </c>
    </row>
    <row r="18" spans="1:1" ht="15" x14ac:dyDescent="0.2">
      <c r="A18" s="34" t="s">
        <v>17</v>
      </c>
    </row>
    <row r="19" spans="1:1" x14ac:dyDescent="0.2">
      <c r="A19" s="15" t="s">
        <v>18</v>
      </c>
    </row>
    <row r="20" spans="1:1" ht="15" x14ac:dyDescent="0.2">
      <c r="A20" s="17" t="s">
        <v>19</v>
      </c>
    </row>
    <row r="21" spans="1:1" ht="15" x14ac:dyDescent="0.2">
      <c r="A21" s="17" t="s">
        <v>20</v>
      </c>
    </row>
    <row r="22" spans="1:1" ht="29.25" x14ac:dyDescent="0.2">
      <c r="A22" s="18" t="s">
        <v>21</v>
      </c>
    </row>
    <row r="23" spans="1:1" x14ac:dyDescent="0.2">
      <c r="A23" s="18" t="s">
        <v>22</v>
      </c>
    </row>
    <row r="24" spans="1:1" ht="28.5" x14ac:dyDescent="0.2">
      <c r="A24" s="18" t="s">
        <v>23</v>
      </c>
    </row>
    <row r="25" spans="1:1" ht="28.5" x14ac:dyDescent="0.2">
      <c r="A25" s="18" t="s">
        <v>24</v>
      </c>
    </row>
    <row r="26" spans="1:1" x14ac:dyDescent="0.2">
      <c r="A26" s="18" t="s">
        <v>25</v>
      </c>
    </row>
    <row r="27" spans="1:1" ht="28.5" customHeight="1" x14ac:dyDescent="0.2">
      <c r="A27" s="18" t="s">
        <v>26</v>
      </c>
    </row>
    <row r="28" spans="1:1" ht="28.5" x14ac:dyDescent="0.2">
      <c r="A28" s="21" t="s">
        <v>27</v>
      </c>
    </row>
    <row r="29" spans="1:1" ht="15" x14ac:dyDescent="0.2">
      <c r="A29" s="17" t="s">
        <v>28</v>
      </c>
    </row>
    <row r="30" spans="1:1" ht="14.25" customHeight="1" x14ac:dyDescent="0.2">
      <c r="A30" s="19" t="s">
        <v>29</v>
      </c>
    </row>
    <row r="31" spans="1:1" ht="14.25" customHeight="1" x14ac:dyDescent="0.2">
      <c r="A31" s="19" t="s">
        <v>30</v>
      </c>
    </row>
    <row r="32" spans="1:1" x14ac:dyDescent="0.2">
      <c r="A32" s="15" t="s">
        <v>31</v>
      </c>
    </row>
    <row r="33" spans="1:1" x14ac:dyDescent="0.2">
      <c r="A33" s="15" t="s">
        <v>32</v>
      </c>
    </row>
    <row r="34" spans="1:1" ht="28.5" x14ac:dyDescent="0.2">
      <c r="A34" s="27" t="s">
        <v>33</v>
      </c>
    </row>
    <row r="35" spans="1:1" x14ac:dyDescent="0.2">
      <c r="A35" s="20" t="s">
        <v>34</v>
      </c>
    </row>
    <row r="36" spans="1:1" ht="28.5" customHeight="1" x14ac:dyDescent="0.2">
      <c r="A36" s="18" t="s">
        <v>35</v>
      </c>
    </row>
    <row r="37" spans="1:1" x14ac:dyDescent="0.2">
      <c r="A37" s="27" t="s">
        <v>36</v>
      </c>
    </row>
    <row r="38" spans="1:1" x14ac:dyDescent="0.2">
      <c r="A38" s="15" t="s">
        <v>37</v>
      </c>
    </row>
    <row r="39" spans="1:1" x14ac:dyDescent="0.2">
      <c r="A39" s="15" t="s">
        <v>38</v>
      </c>
    </row>
    <row r="40" spans="1:1" x14ac:dyDescent="0.2">
      <c r="A40" s="15"/>
    </row>
    <row r="41" spans="1:1" x14ac:dyDescent="0.2">
      <c r="A41" s="15"/>
    </row>
    <row r="42" spans="1:1" x14ac:dyDescent="0.2">
      <c r="A42" s="33" t="s">
        <v>39</v>
      </c>
    </row>
    <row r="43" spans="1:1" x14ac:dyDescent="0.2">
      <c r="A43" s="47" t="s">
        <v>40</v>
      </c>
    </row>
    <row r="48" spans="1:1" x14ac:dyDescent="0.2">
      <c r="A48" s="22"/>
    </row>
  </sheetData>
  <hyperlinks>
    <hyperlink ref="A16" r:id="rId1" display="http://www.data.govt.nz/" xr:uid="{00000000-0004-0000-0000-000000000000}"/>
    <hyperlink ref="A30" r:id="rId2" display="http://www.ssc.govt.nz/ce-expenses-disclosure" xr:uid="{00000000-0004-0000-0000-000001000000}"/>
    <hyperlink ref="A42" r:id="rId3" display="mailto:ceexpenses@ssc.govt.nz" xr:uid="{00000000-0004-0000-0000-000002000000}"/>
    <hyperlink ref="A43" r:id="rId4" display="mailto:info@data.govt.nz" xr:uid="{00000000-0004-0000-0000-000003000000}"/>
  </hyperlinks>
  <pageMargins left="0.7" right="0.7" top="0.75" bottom="0.75" header="0.3" footer="0.3"/>
  <pageSetup paperSize="8" orientation="landscape" r:id="rId5"/>
  <headerFooter>
    <oddHeader>&amp;C&amp;"Calibri"&amp;9&amp;K000000[IN-CONFIDENCE]&amp;1#</oddHeader>
    <oddFooter>&amp;C&amp;1#&amp;"Calibri"&amp;9&amp;K000000[IN-CONFIDENCE]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A162"/>
  <sheetViews>
    <sheetView tabSelected="1" zoomScale="85" zoomScaleNormal="85" workbookViewId="0">
      <pane ySplit="1" topLeftCell="A3" activePane="bottomLeft" state="frozen"/>
      <selection pane="bottomLeft" activeCell="D5" sqref="D5"/>
    </sheetView>
  </sheetViews>
  <sheetFormatPr defaultColWidth="9.140625" defaultRowHeight="12.75" x14ac:dyDescent="0.2"/>
  <cols>
    <col min="1" max="1" width="22.42578125" style="4" customWidth="1"/>
    <col min="2" max="2" width="21.42578125" style="58" customWidth="1"/>
    <col min="3" max="3" width="61.42578125" style="1" bestFit="1" customWidth="1"/>
    <col min="4" max="4" width="98.140625" style="1" customWidth="1"/>
    <col min="5" max="5" width="36.42578125" style="1" customWidth="1"/>
    <col min="6" max="7" width="5.42578125" style="1" customWidth="1"/>
    <col min="8" max="8" width="8.42578125" style="1" customWidth="1"/>
    <col min="9" max="9" width="12" style="1" customWidth="1"/>
    <col min="10" max="10" width="6.140625" style="1" customWidth="1"/>
    <col min="11" max="11" width="166" style="1" bestFit="1" customWidth="1"/>
    <col min="12" max="12" width="165.42578125" style="1" bestFit="1" customWidth="1"/>
    <col min="13" max="16384" width="9.140625" style="1"/>
  </cols>
  <sheetData>
    <row r="1" spans="1:10" ht="36" customHeight="1" thickBot="1" x14ac:dyDescent="0.25">
      <c r="A1" s="249" t="s">
        <v>41</v>
      </c>
      <c r="B1" s="250"/>
      <c r="C1" s="250"/>
      <c r="D1" s="250"/>
      <c r="E1" s="250"/>
    </row>
    <row r="2" spans="1:10" ht="27.75" customHeight="1" x14ac:dyDescent="0.2">
      <c r="A2" s="71" t="s">
        <v>42</v>
      </c>
      <c r="B2" s="72" t="s">
        <v>43</v>
      </c>
      <c r="C2" s="73"/>
      <c r="D2" s="80"/>
    </row>
    <row r="3" spans="1:10" ht="27.75" customHeight="1" x14ac:dyDescent="0.2">
      <c r="A3" s="74" t="s">
        <v>44</v>
      </c>
      <c r="B3" s="66" t="s">
        <v>45</v>
      </c>
      <c r="C3" s="75"/>
      <c r="D3" s="81"/>
    </row>
    <row r="4" spans="1:10" ht="27.75" customHeight="1" x14ac:dyDescent="0.2">
      <c r="A4" s="76" t="s">
        <v>46</v>
      </c>
      <c r="B4" s="67" t="s">
        <v>173</v>
      </c>
      <c r="C4" s="77"/>
      <c r="D4" s="81"/>
    </row>
    <row r="5" spans="1:10" ht="39.75" customHeight="1" x14ac:dyDescent="0.2">
      <c r="A5" s="101" t="s">
        <v>47</v>
      </c>
      <c r="B5" s="68"/>
      <c r="C5" s="78" t="s">
        <v>45</v>
      </c>
    </row>
    <row r="6" spans="1:10" ht="27.75" customHeight="1" thickBot="1" x14ac:dyDescent="0.25">
      <c r="A6" s="79" t="s">
        <v>48</v>
      </c>
      <c r="B6" s="251" t="s">
        <v>49</v>
      </c>
      <c r="C6" s="252"/>
    </row>
    <row r="7" spans="1:10" ht="15" customHeight="1" x14ac:dyDescent="0.2">
      <c r="A7" s="133"/>
      <c r="B7" s="134"/>
      <c r="C7" s="134"/>
    </row>
    <row r="8" spans="1:10" s="2" customFormat="1" ht="24" customHeight="1" x14ac:dyDescent="0.2">
      <c r="A8" s="69" t="s">
        <v>50</v>
      </c>
      <c r="B8" s="70"/>
      <c r="C8" s="70"/>
      <c r="D8" s="70"/>
      <c r="E8" s="1"/>
    </row>
    <row r="9" spans="1:10" s="2" customFormat="1" ht="19.5" customHeight="1" thickBot="1" x14ac:dyDescent="0.25">
      <c r="A9" s="135" t="s">
        <v>51</v>
      </c>
      <c r="B9" s="82"/>
      <c r="C9" s="82"/>
      <c r="D9" s="82"/>
      <c r="E9" s="1"/>
    </row>
    <row r="10" spans="1:10" s="3" customFormat="1" ht="27" customHeight="1" x14ac:dyDescent="0.2">
      <c r="A10" s="85" t="s">
        <v>52</v>
      </c>
      <c r="B10" s="86"/>
      <c r="C10" s="86"/>
      <c r="D10" s="86"/>
      <c r="E10" s="87" t="s">
        <v>53</v>
      </c>
    </row>
    <row r="11" spans="1:10" s="107" customFormat="1" ht="41.25" customHeight="1" x14ac:dyDescent="0.2">
      <c r="A11" s="103" t="s">
        <v>54</v>
      </c>
      <c r="B11" s="106" t="s">
        <v>55</v>
      </c>
      <c r="C11" s="104" t="s">
        <v>56</v>
      </c>
      <c r="D11" s="104" t="s">
        <v>57</v>
      </c>
      <c r="E11" s="105"/>
      <c r="H11" s="151" t="s">
        <v>58</v>
      </c>
      <c r="I11" s="151" t="s">
        <v>59</v>
      </c>
      <c r="J11" s="107" t="s">
        <v>60</v>
      </c>
    </row>
    <row r="12" spans="1:10" s="61" customFormat="1" ht="14.25" customHeight="1" x14ac:dyDescent="0.2">
      <c r="A12" s="231">
        <v>45502</v>
      </c>
      <c r="B12" s="232">
        <v>364.5</v>
      </c>
      <c r="C12" s="233" t="s">
        <v>234</v>
      </c>
      <c r="D12" s="234" t="s">
        <v>224</v>
      </c>
      <c r="E12" s="235" t="s">
        <v>126</v>
      </c>
      <c r="F12" s="57"/>
      <c r="G12" s="57"/>
      <c r="H12" s="179">
        <v>1</v>
      </c>
      <c r="I12" s="183" t="s">
        <v>127</v>
      </c>
      <c r="J12" s="61" t="s">
        <v>61</v>
      </c>
    </row>
    <row r="13" spans="1:10" s="57" customFormat="1" ht="14.25" customHeight="1" x14ac:dyDescent="0.25">
      <c r="A13" s="231">
        <v>45502</v>
      </c>
      <c r="B13" s="236">
        <v>34</v>
      </c>
      <c r="C13" s="233" t="s">
        <v>234</v>
      </c>
      <c r="D13" s="234" t="s">
        <v>130</v>
      </c>
      <c r="E13" s="235" t="s">
        <v>126</v>
      </c>
      <c r="H13" s="181">
        <v>1</v>
      </c>
      <c r="I13" s="181" t="s">
        <v>128</v>
      </c>
      <c r="J13" s="57" t="s">
        <v>61</v>
      </c>
    </row>
    <row r="14" spans="1:10" s="57" customFormat="1" ht="15" customHeight="1" x14ac:dyDescent="0.25">
      <c r="A14" s="231">
        <v>45502</v>
      </c>
      <c r="B14" s="236">
        <v>34</v>
      </c>
      <c r="C14" s="233" t="s">
        <v>234</v>
      </c>
      <c r="D14" s="234" t="s">
        <v>130</v>
      </c>
      <c r="E14" s="235" t="s">
        <v>126</v>
      </c>
      <c r="H14" s="178">
        <v>1</v>
      </c>
      <c r="I14" s="183" t="s">
        <v>128</v>
      </c>
      <c r="J14" s="57" t="s">
        <v>61</v>
      </c>
    </row>
    <row r="15" spans="1:10" s="57" customFormat="1" ht="15" customHeight="1" x14ac:dyDescent="0.2">
      <c r="A15" s="231">
        <v>45502</v>
      </c>
      <c r="B15" s="232">
        <v>25</v>
      </c>
      <c r="C15" s="233" t="s">
        <v>234</v>
      </c>
      <c r="D15" s="234" t="s">
        <v>131</v>
      </c>
      <c r="E15" s="235" t="s">
        <v>126</v>
      </c>
      <c r="H15" s="181">
        <v>1</v>
      </c>
      <c r="I15" s="181" t="s">
        <v>128</v>
      </c>
      <c r="J15" s="57" t="s">
        <v>61</v>
      </c>
    </row>
    <row r="16" spans="1:10" s="61" customFormat="1" ht="15" customHeight="1" x14ac:dyDescent="0.2">
      <c r="A16" s="231">
        <v>45502</v>
      </c>
      <c r="B16" s="232">
        <v>1067.51</v>
      </c>
      <c r="C16" s="233" t="s">
        <v>234</v>
      </c>
      <c r="D16" s="234" t="s">
        <v>223</v>
      </c>
      <c r="E16" s="235" t="s">
        <v>126</v>
      </c>
      <c r="F16" s="57"/>
      <c r="G16" s="57"/>
      <c r="H16" s="182">
        <v>3</v>
      </c>
      <c r="I16" s="181" t="s">
        <v>129</v>
      </c>
      <c r="J16" s="61" t="s">
        <v>61</v>
      </c>
    </row>
    <row r="17" spans="1:10" s="57" customFormat="1" ht="15" customHeight="1" x14ac:dyDescent="0.2">
      <c r="A17" s="231">
        <v>45502</v>
      </c>
      <c r="B17" s="232">
        <v>7</v>
      </c>
      <c r="C17" s="233" t="s">
        <v>234</v>
      </c>
      <c r="D17" s="234" t="s">
        <v>131</v>
      </c>
      <c r="E17" s="235" t="s">
        <v>126</v>
      </c>
      <c r="H17" s="183">
        <v>3</v>
      </c>
      <c r="I17" s="181" t="s">
        <v>128</v>
      </c>
      <c r="J17" s="57" t="s">
        <v>61</v>
      </c>
    </row>
    <row r="18" spans="1:10" s="61" customFormat="1" ht="14.25" customHeight="1" x14ac:dyDescent="0.25">
      <c r="A18" s="231">
        <v>45504</v>
      </c>
      <c r="B18" s="236">
        <v>812.73</v>
      </c>
      <c r="C18" s="233" t="s">
        <v>234</v>
      </c>
      <c r="D18" s="234" t="s">
        <v>222</v>
      </c>
      <c r="E18" s="235" t="s">
        <v>126</v>
      </c>
      <c r="F18" s="57"/>
      <c r="G18" s="57"/>
      <c r="H18" s="178">
        <v>1</v>
      </c>
      <c r="I18" s="183" t="s">
        <v>127</v>
      </c>
      <c r="J18" s="61" t="s">
        <v>61</v>
      </c>
    </row>
    <row r="19" spans="1:10" s="57" customFormat="1" ht="14.25" customHeight="1" x14ac:dyDescent="0.25">
      <c r="A19" s="231">
        <v>45504</v>
      </c>
      <c r="B19" s="236">
        <v>34</v>
      </c>
      <c r="C19" s="233" t="s">
        <v>234</v>
      </c>
      <c r="D19" s="234" t="s">
        <v>130</v>
      </c>
      <c r="E19" s="235" t="s">
        <v>126</v>
      </c>
      <c r="H19" s="180">
        <v>1</v>
      </c>
      <c r="I19" s="184" t="s">
        <v>128</v>
      </c>
      <c r="J19" s="57" t="s">
        <v>61</v>
      </c>
    </row>
    <row r="20" spans="1:10" s="61" customFormat="1" ht="15" customHeight="1" x14ac:dyDescent="0.2">
      <c r="A20" s="231">
        <v>45504</v>
      </c>
      <c r="B20" s="232">
        <v>21.05</v>
      </c>
      <c r="C20" s="233" t="s">
        <v>234</v>
      </c>
      <c r="D20" s="234" t="s">
        <v>132</v>
      </c>
      <c r="E20" s="235" t="s">
        <v>126</v>
      </c>
      <c r="F20" s="57"/>
      <c r="G20" s="57"/>
      <c r="H20" s="183">
        <v>3</v>
      </c>
      <c r="I20" s="181" t="s">
        <v>62</v>
      </c>
      <c r="J20" s="61" t="s">
        <v>61</v>
      </c>
    </row>
    <row r="21" spans="1:10" s="61" customFormat="1" ht="15" customHeight="1" x14ac:dyDescent="0.2">
      <c r="A21" s="231">
        <v>45504</v>
      </c>
      <c r="B21" s="232">
        <v>8.09</v>
      </c>
      <c r="C21" s="233" t="s">
        <v>234</v>
      </c>
      <c r="D21" s="234" t="s">
        <v>149</v>
      </c>
      <c r="E21" s="235" t="s">
        <v>126</v>
      </c>
      <c r="F21" s="57"/>
      <c r="G21" s="57"/>
      <c r="H21" s="183">
        <v>3</v>
      </c>
      <c r="I21" s="181" t="s">
        <v>62</v>
      </c>
      <c r="J21" s="61" t="s">
        <v>61</v>
      </c>
    </row>
    <row r="22" spans="1:10" s="56" customFormat="1" ht="12.75" customHeight="1" x14ac:dyDescent="0.2">
      <c r="A22" s="96"/>
      <c r="B22" s="64"/>
      <c r="C22" s="65"/>
      <c r="D22" s="65"/>
      <c r="E22" s="97"/>
    </row>
    <row r="23" spans="1:10" s="56" customFormat="1" ht="12.75" customHeight="1" x14ac:dyDescent="0.2">
      <c r="A23" s="96"/>
      <c r="B23" s="64"/>
      <c r="C23" s="65"/>
      <c r="D23" s="65"/>
      <c r="E23" s="97"/>
    </row>
    <row r="24" spans="1:10" ht="19.5" customHeight="1" thickBot="1" x14ac:dyDescent="0.25">
      <c r="A24" s="160" t="s">
        <v>63</v>
      </c>
      <c r="B24" s="161">
        <f>SUBTOTAL(9,B12:B23)</f>
        <v>2407.88</v>
      </c>
      <c r="C24" s="162"/>
      <c r="D24" s="163"/>
      <c r="E24" s="164"/>
    </row>
    <row r="25" spans="1:10" s="3" customFormat="1" ht="25.5" customHeight="1" x14ac:dyDescent="0.2">
      <c r="A25" s="255" t="s">
        <v>64</v>
      </c>
      <c r="B25" s="256"/>
      <c r="C25" s="256"/>
      <c r="D25" s="90"/>
      <c r="E25" s="91"/>
      <c r="I25" s="1"/>
    </row>
    <row r="26" spans="1:10" s="92" customFormat="1" ht="27" customHeight="1" x14ac:dyDescent="0.2">
      <c r="A26" s="103" t="s">
        <v>54</v>
      </c>
      <c r="B26" s="102" t="s">
        <v>65</v>
      </c>
      <c r="C26" s="104" t="s">
        <v>66</v>
      </c>
      <c r="D26" s="104" t="s">
        <v>67</v>
      </c>
      <c r="E26" s="105" t="s">
        <v>68</v>
      </c>
      <c r="H26" s="151" t="s">
        <v>58</v>
      </c>
      <c r="I26" s="151" t="s">
        <v>59</v>
      </c>
    </row>
    <row r="27" spans="1:10" s="61" customFormat="1" ht="15" customHeight="1" x14ac:dyDescent="0.2">
      <c r="A27" s="237">
        <v>45456</v>
      </c>
      <c r="B27" s="238">
        <v>25</v>
      </c>
      <c r="C27" s="233" t="s">
        <v>172</v>
      </c>
      <c r="D27" s="234" t="s">
        <v>225</v>
      </c>
      <c r="E27" s="235" t="s">
        <v>75</v>
      </c>
      <c r="F27" s="57"/>
      <c r="G27" s="57"/>
      <c r="H27" s="181">
        <v>1</v>
      </c>
      <c r="I27" s="183" t="s">
        <v>69</v>
      </c>
      <c r="J27" s="61" t="s">
        <v>61</v>
      </c>
    </row>
    <row r="28" spans="1:10" s="57" customFormat="1" ht="15" customHeight="1" x14ac:dyDescent="0.2">
      <c r="A28" s="231">
        <v>45454</v>
      </c>
      <c r="B28" s="239">
        <v>187.83</v>
      </c>
      <c r="C28" s="233" t="s">
        <v>171</v>
      </c>
      <c r="D28" s="233" t="s">
        <v>221</v>
      </c>
      <c r="E28" s="235" t="s">
        <v>72</v>
      </c>
      <c r="H28" s="181">
        <v>2</v>
      </c>
      <c r="I28" s="181" t="s">
        <v>134</v>
      </c>
      <c r="J28" s="57" t="s">
        <v>61</v>
      </c>
    </row>
    <row r="29" spans="1:10" s="61" customFormat="1" ht="15" customHeight="1" x14ac:dyDescent="0.2">
      <c r="A29" s="231">
        <v>45498</v>
      </c>
      <c r="B29" s="239">
        <v>38.520000000000003</v>
      </c>
      <c r="C29" s="233" t="s">
        <v>145</v>
      </c>
      <c r="D29" s="234" t="s">
        <v>136</v>
      </c>
      <c r="E29" s="235" t="s">
        <v>74</v>
      </c>
      <c r="F29" s="57"/>
      <c r="G29" s="57"/>
      <c r="H29" s="181">
        <v>2</v>
      </c>
      <c r="I29" s="181">
        <v>3330</v>
      </c>
      <c r="J29" s="61" t="s">
        <v>61</v>
      </c>
    </row>
    <row r="30" spans="1:10" s="61" customFormat="1" ht="15" customHeight="1" x14ac:dyDescent="0.2">
      <c r="A30" s="231">
        <v>45498</v>
      </c>
      <c r="B30" s="239">
        <v>44.26</v>
      </c>
      <c r="C30" s="233" t="s">
        <v>145</v>
      </c>
      <c r="D30" s="234" t="s">
        <v>136</v>
      </c>
      <c r="E30" s="235" t="s">
        <v>74</v>
      </c>
      <c r="F30" s="57"/>
      <c r="G30" s="57"/>
      <c r="H30" s="181">
        <v>2</v>
      </c>
      <c r="I30" s="181">
        <v>3330</v>
      </c>
      <c r="J30" s="61" t="s">
        <v>61</v>
      </c>
    </row>
    <row r="31" spans="1:10" s="61" customFormat="1" ht="15" customHeight="1" x14ac:dyDescent="0.2">
      <c r="A31" s="231">
        <v>45506</v>
      </c>
      <c r="B31" s="239">
        <v>184.78</v>
      </c>
      <c r="C31" s="240" t="s">
        <v>226</v>
      </c>
      <c r="D31" s="234" t="s">
        <v>147</v>
      </c>
      <c r="E31" s="235" t="s">
        <v>70</v>
      </c>
      <c r="F31" s="57"/>
      <c r="G31" s="57"/>
      <c r="H31" s="181">
        <v>3</v>
      </c>
      <c r="I31" s="181" t="s">
        <v>140</v>
      </c>
      <c r="J31" s="61" t="s">
        <v>61</v>
      </c>
    </row>
    <row r="32" spans="1:10" s="170" customFormat="1" ht="15" customHeight="1" x14ac:dyDescent="0.2">
      <c r="A32" s="231">
        <v>45519</v>
      </c>
      <c r="B32" s="239">
        <v>118.23</v>
      </c>
      <c r="C32" s="233" t="s">
        <v>227</v>
      </c>
      <c r="D32" s="234" t="s">
        <v>137</v>
      </c>
      <c r="E32" s="235" t="s">
        <v>75</v>
      </c>
      <c r="F32" s="215"/>
      <c r="G32" s="215"/>
      <c r="H32" s="181">
        <v>3</v>
      </c>
      <c r="I32" s="181" t="s">
        <v>140</v>
      </c>
      <c r="J32" s="171" t="s">
        <v>61</v>
      </c>
    </row>
    <row r="33" spans="1:34" s="169" customFormat="1" ht="15" customHeight="1" x14ac:dyDescent="0.25">
      <c r="A33" s="231">
        <v>45520</v>
      </c>
      <c r="B33" s="241">
        <v>113.04</v>
      </c>
      <c r="C33" s="233" t="s">
        <v>227</v>
      </c>
      <c r="D33" s="234" t="s">
        <v>138</v>
      </c>
      <c r="E33" s="235" t="s">
        <v>75</v>
      </c>
      <c r="H33" s="181">
        <v>3</v>
      </c>
      <c r="I33" s="181" t="s">
        <v>140</v>
      </c>
      <c r="J33" s="169" t="s">
        <v>61</v>
      </c>
    </row>
    <row r="34" spans="1:34" s="171" customFormat="1" ht="15" customHeight="1" x14ac:dyDescent="0.25">
      <c r="A34" s="231">
        <v>45530</v>
      </c>
      <c r="B34" s="241">
        <v>21.57</v>
      </c>
      <c r="C34" s="233" t="s">
        <v>150</v>
      </c>
      <c r="D34" s="234" t="s">
        <v>139</v>
      </c>
      <c r="E34" s="235" t="s">
        <v>74</v>
      </c>
      <c r="F34" s="169"/>
      <c r="G34" s="169"/>
      <c r="H34" s="181">
        <v>3</v>
      </c>
      <c r="I34" s="181" t="s">
        <v>140</v>
      </c>
      <c r="J34" s="171" t="s">
        <v>61</v>
      </c>
    </row>
    <row r="35" spans="1:34" s="61" customFormat="1" ht="18" customHeight="1" x14ac:dyDescent="0.2">
      <c r="A35" s="231">
        <v>45519</v>
      </c>
      <c r="B35" s="242">
        <v>233.71</v>
      </c>
      <c r="C35" s="233" t="s">
        <v>170</v>
      </c>
      <c r="D35" s="233" t="s">
        <v>214</v>
      </c>
      <c r="E35" s="243" t="s">
        <v>75</v>
      </c>
      <c r="F35" s="216"/>
      <c r="G35" s="217"/>
      <c r="H35" s="181">
        <v>3</v>
      </c>
      <c r="I35" s="186" t="s">
        <v>134</v>
      </c>
      <c r="J35" s="8" t="s">
        <v>61</v>
      </c>
      <c r="K35" s="8"/>
      <c r="L35" s="8"/>
      <c r="M35" s="8"/>
      <c r="N35" s="8"/>
      <c r="O35" s="8"/>
      <c r="P35" s="8"/>
      <c r="Q35" s="8"/>
      <c r="R35" s="8"/>
      <c r="S35" s="8"/>
      <c r="T35" s="8"/>
      <c r="U35" s="8"/>
      <c r="V35" s="8"/>
      <c r="W35" s="8"/>
      <c r="X35" s="8"/>
      <c r="Y35" s="8"/>
      <c r="Z35" s="8"/>
      <c r="AA35" s="8"/>
      <c r="AB35" s="8"/>
      <c r="AC35" s="8"/>
      <c r="AD35" s="8"/>
      <c r="AE35" s="8"/>
      <c r="AF35" s="8"/>
      <c r="AG35" s="8"/>
      <c r="AH35" s="8"/>
    </row>
    <row r="36" spans="1:34" s="57" customFormat="1" ht="14.25" customHeight="1" x14ac:dyDescent="0.2">
      <c r="A36" s="231">
        <v>45506</v>
      </c>
      <c r="B36" s="239">
        <v>16.93</v>
      </c>
      <c r="C36" s="233" t="s">
        <v>228</v>
      </c>
      <c r="D36" s="234" t="s">
        <v>146</v>
      </c>
      <c r="E36" s="235" t="s">
        <v>73</v>
      </c>
      <c r="H36" s="181">
        <v>3</v>
      </c>
      <c r="I36" s="181" t="s">
        <v>135</v>
      </c>
      <c r="J36" s="57" t="s">
        <v>61</v>
      </c>
    </row>
    <row r="37" spans="1:34" s="172" customFormat="1" ht="14.25" customHeight="1" x14ac:dyDescent="0.25">
      <c r="A37" s="231">
        <v>45544</v>
      </c>
      <c r="B37" s="241">
        <v>256.51</v>
      </c>
      <c r="C37" s="233" t="s">
        <v>167</v>
      </c>
      <c r="D37" s="233" t="s">
        <v>207</v>
      </c>
      <c r="E37" s="235" t="s">
        <v>75</v>
      </c>
      <c r="F37" s="57"/>
      <c r="G37" s="57"/>
      <c r="H37" s="181">
        <v>3</v>
      </c>
      <c r="I37" s="187" t="s">
        <v>133</v>
      </c>
      <c r="J37" s="61" t="s">
        <v>61</v>
      </c>
    </row>
    <row r="38" spans="1:34" s="61" customFormat="1" ht="14.25" customHeight="1" x14ac:dyDescent="0.25">
      <c r="A38" s="231">
        <v>45519</v>
      </c>
      <c r="B38" s="241">
        <v>781.01</v>
      </c>
      <c r="C38" s="233" t="s">
        <v>170</v>
      </c>
      <c r="D38" s="234" t="s">
        <v>208</v>
      </c>
      <c r="E38" s="235" t="s">
        <v>74</v>
      </c>
      <c r="F38" s="57"/>
      <c r="G38" s="57"/>
      <c r="H38" s="181">
        <v>3</v>
      </c>
      <c r="I38" s="181" t="s">
        <v>133</v>
      </c>
      <c r="J38" s="61" t="s">
        <v>61</v>
      </c>
    </row>
    <row r="39" spans="1:34" s="61" customFormat="1" ht="18" customHeight="1" x14ac:dyDescent="0.2">
      <c r="A39" s="231">
        <v>45531</v>
      </c>
      <c r="B39" s="242">
        <v>452.09</v>
      </c>
      <c r="C39" s="244" t="s">
        <v>169</v>
      </c>
      <c r="D39" s="233" t="s">
        <v>208</v>
      </c>
      <c r="E39" s="235" t="s">
        <v>74</v>
      </c>
      <c r="F39" s="216"/>
      <c r="G39" s="217"/>
      <c r="H39" s="181">
        <v>3</v>
      </c>
      <c r="I39" s="188" t="s">
        <v>133</v>
      </c>
      <c r="J39" s="8" t="s">
        <v>61</v>
      </c>
      <c r="K39" s="8"/>
      <c r="L39" s="8"/>
      <c r="M39" s="8"/>
      <c r="N39" s="8"/>
      <c r="O39" s="8"/>
      <c r="P39" s="8"/>
      <c r="Q39" s="8"/>
      <c r="R39" s="8"/>
      <c r="S39" s="8"/>
      <c r="T39" s="8"/>
      <c r="U39" s="8"/>
      <c r="V39" s="8"/>
      <c r="W39" s="8"/>
      <c r="X39" s="8"/>
      <c r="Y39" s="8"/>
      <c r="Z39" s="8"/>
      <c r="AA39" s="8"/>
      <c r="AB39" s="8"/>
      <c r="AC39" s="8"/>
      <c r="AD39" s="8"/>
      <c r="AE39" s="8"/>
      <c r="AF39" s="8"/>
      <c r="AG39" s="8"/>
      <c r="AH39" s="8"/>
    </row>
    <row r="40" spans="1:34" s="61" customFormat="1" ht="18" customHeight="1" x14ac:dyDescent="0.2">
      <c r="A40" s="231">
        <v>45531</v>
      </c>
      <c r="B40" s="242">
        <v>93.73</v>
      </c>
      <c r="C40" s="244" t="s">
        <v>169</v>
      </c>
      <c r="D40" s="233" t="s">
        <v>208</v>
      </c>
      <c r="E40" s="235" t="s">
        <v>74</v>
      </c>
      <c r="F40" s="216"/>
      <c r="G40" s="217"/>
      <c r="H40" s="181">
        <v>3</v>
      </c>
      <c r="I40" s="188" t="s">
        <v>133</v>
      </c>
      <c r="J40" s="174" t="s">
        <v>61</v>
      </c>
      <c r="K40" s="174"/>
      <c r="L40" s="8"/>
      <c r="M40" s="8"/>
      <c r="N40" s="8"/>
      <c r="O40" s="8"/>
      <c r="P40" s="8"/>
      <c r="Q40" s="8"/>
      <c r="R40" s="8"/>
      <c r="S40" s="8"/>
      <c r="T40" s="8"/>
      <c r="U40" s="8"/>
      <c r="V40" s="8"/>
      <c r="W40" s="8"/>
      <c r="X40" s="8"/>
      <c r="Y40" s="8"/>
      <c r="Z40" s="8"/>
      <c r="AA40" s="8"/>
      <c r="AB40" s="8"/>
      <c r="AC40" s="8"/>
      <c r="AD40" s="8"/>
      <c r="AE40" s="8"/>
      <c r="AF40" s="8"/>
      <c r="AG40" s="8"/>
      <c r="AH40" s="8"/>
    </row>
    <row r="41" spans="1:34" s="57" customFormat="1" ht="14.25" customHeight="1" x14ac:dyDescent="0.2">
      <c r="A41" s="231">
        <v>45454</v>
      </c>
      <c r="B41" s="239">
        <v>7</v>
      </c>
      <c r="C41" s="233" t="s">
        <v>171</v>
      </c>
      <c r="D41" s="234" t="s">
        <v>131</v>
      </c>
      <c r="E41" s="235" t="s">
        <v>72</v>
      </c>
      <c r="H41" s="181">
        <v>3</v>
      </c>
      <c r="I41" s="181" t="s">
        <v>69</v>
      </c>
      <c r="J41" s="57" t="s">
        <v>61</v>
      </c>
    </row>
    <row r="42" spans="1:34" s="61" customFormat="1" ht="14.1" customHeight="1" x14ac:dyDescent="0.25">
      <c r="A42" s="231">
        <v>45544</v>
      </c>
      <c r="B42" s="241">
        <v>3</v>
      </c>
      <c r="C42" s="233" t="s">
        <v>167</v>
      </c>
      <c r="D42" s="234" t="s">
        <v>131</v>
      </c>
      <c r="E42" s="235" t="s">
        <v>70</v>
      </c>
      <c r="F42" s="57"/>
      <c r="G42" s="57"/>
      <c r="H42" s="181">
        <v>3</v>
      </c>
      <c r="I42" s="187" t="s">
        <v>69</v>
      </c>
      <c r="J42" s="61" t="s">
        <v>61</v>
      </c>
    </row>
    <row r="43" spans="1:34" s="61" customFormat="1" ht="14.1" customHeight="1" x14ac:dyDescent="0.2">
      <c r="A43" s="231">
        <v>45519</v>
      </c>
      <c r="B43" s="239">
        <v>3</v>
      </c>
      <c r="C43" s="233" t="s">
        <v>170</v>
      </c>
      <c r="D43" s="234" t="s">
        <v>131</v>
      </c>
      <c r="E43" s="235" t="s">
        <v>75</v>
      </c>
      <c r="F43" s="57"/>
      <c r="G43" s="57"/>
      <c r="H43" s="181">
        <v>3</v>
      </c>
      <c r="I43" s="189" t="s">
        <v>69</v>
      </c>
      <c r="J43" s="61" t="s">
        <v>61</v>
      </c>
    </row>
    <row r="44" spans="1:34" s="172" customFormat="1" ht="14.1" customHeight="1" x14ac:dyDescent="0.25">
      <c r="A44" s="231">
        <v>45519</v>
      </c>
      <c r="B44" s="241">
        <v>22</v>
      </c>
      <c r="C44" s="233" t="s">
        <v>170</v>
      </c>
      <c r="D44" s="234" t="s">
        <v>131</v>
      </c>
      <c r="E44" s="235" t="s">
        <v>229</v>
      </c>
      <c r="F44" s="57"/>
      <c r="G44" s="57"/>
      <c r="H44" s="181">
        <v>3</v>
      </c>
      <c r="I44" s="187" t="s">
        <v>69</v>
      </c>
      <c r="J44" s="61" t="s">
        <v>61</v>
      </c>
    </row>
    <row r="45" spans="1:34" s="61" customFormat="1" ht="14.1" customHeight="1" x14ac:dyDescent="0.2">
      <c r="A45" s="231">
        <v>45531</v>
      </c>
      <c r="B45" s="239">
        <v>3</v>
      </c>
      <c r="C45" s="244" t="s">
        <v>169</v>
      </c>
      <c r="D45" s="234" t="s">
        <v>131</v>
      </c>
      <c r="E45" s="235" t="s">
        <v>75</v>
      </c>
      <c r="F45" s="57"/>
      <c r="G45" s="57"/>
      <c r="H45" s="181">
        <v>3</v>
      </c>
      <c r="I45" s="181" t="s">
        <v>69</v>
      </c>
      <c r="J45" s="61" t="s">
        <v>61</v>
      </c>
    </row>
    <row r="46" spans="1:34" s="57" customFormat="1" ht="14.1" customHeight="1" x14ac:dyDescent="0.2">
      <c r="A46" s="231">
        <v>45531</v>
      </c>
      <c r="B46" s="239">
        <v>22</v>
      </c>
      <c r="C46" s="244" t="s">
        <v>169</v>
      </c>
      <c r="D46" s="234" t="s">
        <v>131</v>
      </c>
      <c r="E46" s="235" t="s">
        <v>75</v>
      </c>
      <c r="H46" s="181">
        <v>3</v>
      </c>
      <c r="I46" s="187" t="s">
        <v>69</v>
      </c>
      <c r="J46" s="57" t="s">
        <v>61</v>
      </c>
    </row>
    <row r="47" spans="1:34" s="61" customFormat="1" ht="14.1" customHeight="1" x14ac:dyDescent="0.2">
      <c r="A47" s="231">
        <v>45519</v>
      </c>
      <c r="B47" s="239">
        <v>3</v>
      </c>
      <c r="C47" s="233" t="s">
        <v>170</v>
      </c>
      <c r="D47" s="234" t="s">
        <v>131</v>
      </c>
      <c r="E47" s="235" t="s">
        <v>70</v>
      </c>
      <c r="F47" s="57"/>
      <c r="G47" s="57"/>
      <c r="H47" s="181">
        <v>3</v>
      </c>
      <c r="I47" s="181" t="s">
        <v>69</v>
      </c>
      <c r="J47" s="61" t="s">
        <v>61</v>
      </c>
    </row>
    <row r="48" spans="1:34" s="61" customFormat="1" ht="15" customHeight="1" x14ac:dyDescent="0.2">
      <c r="A48" s="231">
        <v>45519</v>
      </c>
      <c r="B48" s="239">
        <v>7</v>
      </c>
      <c r="C48" s="233" t="s">
        <v>170</v>
      </c>
      <c r="D48" s="234" t="s">
        <v>131</v>
      </c>
      <c r="E48" s="235" t="s">
        <v>75</v>
      </c>
      <c r="F48" s="57"/>
      <c r="G48" s="57"/>
      <c r="H48" s="181">
        <v>3</v>
      </c>
      <c r="I48" s="181" t="s">
        <v>69</v>
      </c>
      <c r="J48" s="61" t="s">
        <v>61</v>
      </c>
    </row>
    <row r="49" spans="1:34" s="61" customFormat="1" ht="15" customHeight="1" x14ac:dyDescent="0.2">
      <c r="A49" s="231">
        <v>45531</v>
      </c>
      <c r="B49" s="239">
        <v>41.65</v>
      </c>
      <c r="C49" s="233" t="s">
        <v>154</v>
      </c>
      <c r="D49" s="234" t="s">
        <v>235</v>
      </c>
      <c r="E49" s="235" t="s">
        <v>74</v>
      </c>
      <c r="F49" s="57"/>
      <c r="G49" s="57"/>
      <c r="H49" s="181">
        <v>4</v>
      </c>
      <c r="I49" s="181" t="s">
        <v>140</v>
      </c>
      <c r="J49" s="61" t="s">
        <v>61</v>
      </c>
    </row>
    <row r="50" spans="1:34" s="61" customFormat="1" ht="15" customHeight="1" x14ac:dyDescent="0.2">
      <c r="A50" s="231">
        <v>45531</v>
      </c>
      <c r="B50" s="239">
        <v>111.5</v>
      </c>
      <c r="C50" s="233" t="s">
        <v>154</v>
      </c>
      <c r="D50" s="234" t="s">
        <v>155</v>
      </c>
      <c r="E50" s="235" t="s">
        <v>75</v>
      </c>
      <c r="F50" s="57"/>
      <c r="G50" s="57"/>
      <c r="H50" s="181">
        <v>4</v>
      </c>
      <c r="I50" s="181" t="s">
        <v>140</v>
      </c>
      <c r="J50" s="61" t="s">
        <v>61</v>
      </c>
    </row>
    <row r="51" spans="1:34" s="61" customFormat="1" ht="15" customHeight="1" x14ac:dyDescent="0.2">
      <c r="A51" s="231">
        <v>45532</v>
      </c>
      <c r="B51" s="239">
        <v>85.65</v>
      </c>
      <c r="C51" s="233" t="s">
        <v>154</v>
      </c>
      <c r="D51" s="234" t="s">
        <v>143</v>
      </c>
      <c r="E51" s="235" t="s">
        <v>75</v>
      </c>
      <c r="F51" s="57"/>
      <c r="G51" s="57"/>
      <c r="H51" s="181">
        <v>4</v>
      </c>
      <c r="I51" s="181" t="s">
        <v>140</v>
      </c>
      <c r="J51" s="61" t="s">
        <v>61</v>
      </c>
    </row>
    <row r="52" spans="1:34" s="61" customFormat="1" ht="15" customHeight="1" x14ac:dyDescent="0.2">
      <c r="A52" s="231">
        <v>45545</v>
      </c>
      <c r="B52" s="239">
        <v>93.3</v>
      </c>
      <c r="C52" s="233" t="s">
        <v>156</v>
      </c>
      <c r="D52" s="234" t="s">
        <v>157</v>
      </c>
      <c r="E52" s="235" t="s">
        <v>75</v>
      </c>
      <c r="F52" s="57"/>
      <c r="G52" s="57"/>
      <c r="H52" s="181">
        <v>4</v>
      </c>
      <c r="I52" s="181" t="s">
        <v>140</v>
      </c>
      <c r="J52" s="61" t="s">
        <v>61</v>
      </c>
    </row>
    <row r="53" spans="1:34" s="61" customFormat="1" ht="15" customHeight="1" x14ac:dyDescent="0.2">
      <c r="A53" s="231">
        <v>45545</v>
      </c>
      <c r="B53" s="239">
        <v>96.45</v>
      </c>
      <c r="C53" s="233" t="s">
        <v>156</v>
      </c>
      <c r="D53" s="234" t="s">
        <v>144</v>
      </c>
      <c r="E53" s="235" t="s">
        <v>75</v>
      </c>
      <c r="F53" s="57"/>
      <c r="G53" s="57"/>
      <c r="H53" s="181">
        <v>4</v>
      </c>
      <c r="I53" s="181" t="s">
        <v>140</v>
      </c>
      <c r="J53" s="61" t="s">
        <v>61</v>
      </c>
    </row>
    <row r="54" spans="1:34" s="61" customFormat="1" ht="15" customHeight="1" x14ac:dyDescent="0.2">
      <c r="A54" s="231">
        <v>45545</v>
      </c>
      <c r="B54" s="239">
        <v>396.25</v>
      </c>
      <c r="C54" s="233" t="s">
        <v>156</v>
      </c>
      <c r="D54" s="234" t="s">
        <v>209</v>
      </c>
      <c r="E54" s="235" t="s">
        <v>74</v>
      </c>
      <c r="F54" s="57"/>
      <c r="G54" s="57"/>
      <c r="H54" s="181">
        <v>4</v>
      </c>
      <c r="I54" s="191">
        <v>3850</v>
      </c>
      <c r="J54" s="61" t="s">
        <v>61</v>
      </c>
    </row>
    <row r="55" spans="1:34" s="61" customFormat="1" ht="15" customHeight="1" x14ac:dyDescent="0.2">
      <c r="A55" s="231">
        <v>45544</v>
      </c>
      <c r="B55" s="239">
        <v>311.04000000000002</v>
      </c>
      <c r="C55" s="233" t="s">
        <v>156</v>
      </c>
      <c r="D55" s="234" t="s">
        <v>210</v>
      </c>
      <c r="E55" s="235" t="s">
        <v>75</v>
      </c>
      <c r="F55" s="57"/>
      <c r="G55" s="57"/>
      <c r="H55" s="181">
        <v>4</v>
      </c>
      <c r="I55" s="191">
        <v>3850</v>
      </c>
      <c r="J55" s="61" t="s">
        <v>61</v>
      </c>
    </row>
    <row r="56" spans="1:34" s="61" customFormat="1" ht="15" customHeight="1" x14ac:dyDescent="0.2">
      <c r="A56" s="231">
        <v>45544</v>
      </c>
      <c r="B56" s="239">
        <v>-572.65</v>
      </c>
      <c r="C56" s="233" t="s">
        <v>156</v>
      </c>
      <c r="D56" s="234" t="s">
        <v>211</v>
      </c>
      <c r="E56" s="235" t="s">
        <v>71</v>
      </c>
      <c r="F56" s="57"/>
      <c r="G56" s="57"/>
      <c r="H56" s="181">
        <v>4</v>
      </c>
      <c r="I56" s="191">
        <v>3850</v>
      </c>
      <c r="J56" s="61" t="s">
        <v>61</v>
      </c>
    </row>
    <row r="57" spans="1:34" s="61" customFormat="1" ht="15" customHeight="1" x14ac:dyDescent="0.2">
      <c r="A57" s="231">
        <v>45544</v>
      </c>
      <c r="B57" s="239">
        <v>7.54</v>
      </c>
      <c r="C57" s="233" t="s">
        <v>156</v>
      </c>
      <c r="D57" s="234" t="s">
        <v>211</v>
      </c>
      <c r="E57" s="235" t="s">
        <v>71</v>
      </c>
      <c r="F57" s="57"/>
      <c r="G57" s="57"/>
      <c r="H57" s="181">
        <v>4</v>
      </c>
      <c r="I57" s="191">
        <v>3850</v>
      </c>
      <c r="J57" s="61" t="s">
        <v>61</v>
      </c>
    </row>
    <row r="58" spans="1:34" s="61" customFormat="1" ht="18" customHeight="1" x14ac:dyDescent="0.2">
      <c r="A58" s="231">
        <v>45531</v>
      </c>
      <c r="B58" s="242">
        <v>184.04</v>
      </c>
      <c r="C58" s="245" t="s">
        <v>169</v>
      </c>
      <c r="D58" s="233" t="s">
        <v>212</v>
      </c>
      <c r="E58" s="243" t="s">
        <v>75</v>
      </c>
      <c r="F58" s="1"/>
      <c r="G58" s="1"/>
      <c r="H58" s="181">
        <v>4</v>
      </c>
      <c r="I58" s="190">
        <v>3810</v>
      </c>
      <c r="J58" s="61" t="s">
        <v>61</v>
      </c>
      <c r="K58" s="8"/>
      <c r="L58" s="8"/>
      <c r="M58" s="8"/>
      <c r="N58" s="8"/>
      <c r="O58" s="8"/>
      <c r="P58" s="8"/>
      <c r="Q58" s="8"/>
      <c r="R58" s="8"/>
      <c r="S58" s="8"/>
      <c r="T58" s="8"/>
      <c r="U58" s="8"/>
      <c r="V58" s="8"/>
      <c r="W58" s="8"/>
      <c r="X58" s="8"/>
      <c r="Y58" s="8"/>
      <c r="Z58" s="8"/>
      <c r="AA58" s="8"/>
      <c r="AB58" s="8"/>
      <c r="AC58" s="8"/>
      <c r="AD58" s="8"/>
      <c r="AE58" s="8"/>
      <c r="AF58" s="8"/>
      <c r="AG58" s="8"/>
      <c r="AH58" s="8"/>
    </row>
    <row r="59" spans="1:34" s="61" customFormat="1" ht="14.1" customHeight="1" x14ac:dyDescent="0.2">
      <c r="A59" s="231">
        <v>45615</v>
      </c>
      <c r="B59" s="242">
        <v>281.20999999999998</v>
      </c>
      <c r="C59" s="233" t="s">
        <v>238</v>
      </c>
      <c r="D59" s="234" t="s">
        <v>213</v>
      </c>
      <c r="E59" s="246" t="s">
        <v>72</v>
      </c>
      <c r="F59" s="57"/>
      <c r="G59" s="57"/>
      <c r="H59" s="181">
        <v>5</v>
      </c>
      <c r="I59" s="181" t="s">
        <v>133</v>
      </c>
      <c r="J59" s="61" t="s">
        <v>61</v>
      </c>
    </row>
    <row r="60" spans="1:34" s="172" customFormat="1" ht="15" customHeight="1" x14ac:dyDescent="0.2">
      <c r="A60" s="231">
        <v>45616</v>
      </c>
      <c r="B60" s="239">
        <v>494.26</v>
      </c>
      <c r="C60" s="233" t="s">
        <v>238</v>
      </c>
      <c r="D60" s="233" t="s">
        <v>210</v>
      </c>
      <c r="E60" s="235" t="s">
        <v>70</v>
      </c>
      <c r="F60" s="57"/>
      <c r="G60" s="57"/>
      <c r="H60" s="181">
        <v>5</v>
      </c>
      <c r="I60" s="187" t="s">
        <v>133</v>
      </c>
      <c r="J60" s="61" t="s">
        <v>61</v>
      </c>
    </row>
    <row r="61" spans="1:34" s="61" customFormat="1" ht="15" customHeight="1" x14ac:dyDescent="0.25">
      <c r="A61" s="231">
        <v>45544</v>
      </c>
      <c r="B61" s="241">
        <v>3</v>
      </c>
      <c r="C61" s="233" t="s">
        <v>156</v>
      </c>
      <c r="D61" s="234" t="s">
        <v>131</v>
      </c>
      <c r="E61" s="246" t="s">
        <v>75</v>
      </c>
      <c r="F61" s="57"/>
      <c r="G61" s="57"/>
      <c r="H61" s="181">
        <v>4</v>
      </c>
      <c r="I61" s="181" t="s">
        <v>69</v>
      </c>
      <c r="J61" s="61" t="s">
        <v>61</v>
      </c>
    </row>
    <row r="62" spans="1:34" s="61" customFormat="1" ht="14.1" customHeight="1" x14ac:dyDescent="0.2">
      <c r="A62" s="231">
        <v>45531</v>
      </c>
      <c r="B62" s="239">
        <v>7</v>
      </c>
      <c r="C62" s="245" t="s">
        <v>169</v>
      </c>
      <c r="D62" s="234" t="s">
        <v>131</v>
      </c>
      <c r="E62" s="246" t="s">
        <v>75</v>
      </c>
      <c r="F62" s="57"/>
      <c r="G62" s="57"/>
      <c r="H62" s="181">
        <v>4</v>
      </c>
      <c r="I62" s="181" t="s">
        <v>69</v>
      </c>
      <c r="J62" s="61" t="s">
        <v>61</v>
      </c>
    </row>
    <row r="63" spans="1:34" s="61" customFormat="1" ht="15" customHeight="1" x14ac:dyDescent="0.25">
      <c r="A63" s="231">
        <v>45544</v>
      </c>
      <c r="B63" s="241">
        <v>22</v>
      </c>
      <c r="C63" s="233" t="s">
        <v>156</v>
      </c>
      <c r="D63" s="234" t="s">
        <v>131</v>
      </c>
      <c r="E63" s="246" t="s">
        <v>75</v>
      </c>
      <c r="F63" s="57"/>
      <c r="G63" s="57"/>
      <c r="H63" s="181">
        <v>4</v>
      </c>
      <c r="I63" s="181" t="s">
        <v>69</v>
      </c>
      <c r="J63" s="61" t="s">
        <v>61</v>
      </c>
    </row>
    <row r="64" spans="1:34" s="61" customFormat="1" ht="15" customHeight="1" x14ac:dyDescent="0.25">
      <c r="A64" s="231">
        <v>45544</v>
      </c>
      <c r="B64" s="241">
        <v>22</v>
      </c>
      <c r="C64" s="233" t="s">
        <v>156</v>
      </c>
      <c r="D64" s="234" t="s">
        <v>131</v>
      </c>
      <c r="E64" s="246" t="s">
        <v>75</v>
      </c>
      <c r="F64" s="57"/>
      <c r="G64" s="57"/>
      <c r="H64" s="181">
        <v>4</v>
      </c>
      <c r="I64" s="181" t="s">
        <v>69</v>
      </c>
      <c r="J64" s="61" t="s">
        <v>61</v>
      </c>
    </row>
    <row r="65" spans="1:11" s="61" customFormat="1" ht="15" customHeight="1" x14ac:dyDescent="0.25">
      <c r="A65" s="231">
        <v>45544</v>
      </c>
      <c r="B65" s="241">
        <v>25</v>
      </c>
      <c r="C65" s="233" t="s">
        <v>156</v>
      </c>
      <c r="D65" s="234" t="s">
        <v>131</v>
      </c>
      <c r="E65" s="246" t="s">
        <v>75</v>
      </c>
      <c r="F65" s="57"/>
      <c r="G65" s="57"/>
      <c r="H65" s="181">
        <v>4</v>
      </c>
      <c r="I65" s="181" t="s">
        <v>69</v>
      </c>
      <c r="J65" s="61" t="s">
        <v>61</v>
      </c>
    </row>
    <row r="66" spans="1:11" s="61" customFormat="1" ht="15" customHeight="1" x14ac:dyDescent="0.25">
      <c r="A66" s="231">
        <v>45544</v>
      </c>
      <c r="B66" s="241">
        <v>40</v>
      </c>
      <c r="C66" s="233" t="s">
        <v>156</v>
      </c>
      <c r="D66" s="234" t="s">
        <v>131</v>
      </c>
      <c r="E66" s="246" t="s">
        <v>75</v>
      </c>
      <c r="F66" s="57"/>
      <c r="G66" s="57"/>
      <c r="H66" s="181">
        <v>4</v>
      </c>
      <c r="I66" s="181" t="s">
        <v>69</v>
      </c>
      <c r="J66" s="61" t="s">
        <v>61</v>
      </c>
    </row>
    <row r="67" spans="1:11" s="61" customFormat="1" ht="15" customHeight="1" x14ac:dyDescent="0.25">
      <c r="A67" s="231">
        <v>45544</v>
      </c>
      <c r="B67" s="241">
        <v>40</v>
      </c>
      <c r="C67" s="233" t="s">
        <v>156</v>
      </c>
      <c r="D67" s="234" t="s">
        <v>131</v>
      </c>
      <c r="E67" s="246" t="s">
        <v>75</v>
      </c>
      <c r="F67" s="57"/>
      <c r="G67" s="57"/>
      <c r="H67" s="181">
        <v>4</v>
      </c>
      <c r="I67" s="181" t="s">
        <v>69</v>
      </c>
      <c r="J67" s="61" t="s">
        <v>61</v>
      </c>
    </row>
    <row r="68" spans="1:11" s="61" customFormat="1" ht="15" customHeight="1" x14ac:dyDescent="0.25">
      <c r="A68" s="231">
        <v>45545</v>
      </c>
      <c r="B68" s="241">
        <v>3</v>
      </c>
      <c r="C68" s="233" t="s">
        <v>156</v>
      </c>
      <c r="D68" s="234" t="s">
        <v>131</v>
      </c>
      <c r="E68" s="246" t="s">
        <v>75</v>
      </c>
      <c r="F68" s="57"/>
      <c r="G68" s="57"/>
      <c r="H68" s="181">
        <v>4</v>
      </c>
      <c r="I68" s="181" t="s">
        <v>69</v>
      </c>
      <c r="J68" s="61" t="s">
        <v>61</v>
      </c>
    </row>
    <row r="69" spans="1:11" s="61" customFormat="1" ht="15" customHeight="1" x14ac:dyDescent="0.25">
      <c r="A69" s="231">
        <v>45544</v>
      </c>
      <c r="B69" s="241">
        <v>3</v>
      </c>
      <c r="C69" s="233" t="s">
        <v>156</v>
      </c>
      <c r="D69" s="234" t="s">
        <v>131</v>
      </c>
      <c r="E69" s="246" t="s">
        <v>75</v>
      </c>
      <c r="F69" s="57"/>
      <c r="G69" s="57"/>
      <c r="H69" s="181">
        <v>4</v>
      </c>
      <c r="I69" s="181" t="s">
        <v>69</v>
      </c>
      <c r="J69" s="61" t="s">
        <v>61</v>
      </c>
    </row>
    <row r="70" spans="1:11" s="61" customFormat="1" ht="15" customHeight="1" x14ac:dyDescent="0.25">
      <c r="A70" s="231">
        <v>45615</v>
      </c>
      <c r="B70" s="241">
        <v>3</v>
      </c>
      <c r="C70" s="233" t="s">
        <v>238</v>
      </c>
      <c r="D70" s="234" t="s">
        <v>131</v>
      </c>
      <c r="E70" s="246" t="s">
        <v>72</v>
      </c>
      <c r="F70" s="57"/>
      <c r="G70" s="57"/>
      <c r="H70" s="181">
        <v>5</v>
      </c>
      <c r="I70" s="181" t="s">
        <v>69</v>
      </c>
      <c r="J70" s="61" t="s">
        <v>61</v>
      </c>
    </row>
    <row r="71" spans="1:11" s="57" customFormat="1" ht="15" customHeight="1" x14ac:dyDescent="0.2">
      <c r="A71" s="231">
        <v>45616</v>
      </c>
      <c r="B71" s="239">
        <v>3</v>
      </c>
      <c r="C71" s="233" t="s">
        <v>168</v>
      </c>
      <c r="D71" s="234" t="s">
        <v>131</v>
      </c>
      <c r="E71" s="235" t="s">
        <v>70</v>
      </c>
      <c r="H71" s="181">
        <v>5</v>
      </c>
      <c r="I71" s="181" t="s">
        <v>69</v>
      </c>
      <c r="J71" s="57" t="s">
        <v>61</v>
      </c>
    </row>
    <row r="72" spans="1:11" s="61" customFormat="1" ht="15" customHeight="1" x14ac:dyDescent="0.2">
      <c r="A72" s="231">
        <v>45615</v>
      </c>
      <c r="B72" s="242">
        <v>48.26</v>
      </c>
      <c r="C72" s="233" t="s">
        <v>161</v>
      </c>
      <c r="D72" s="234" t="s">
        <v>163</v>
      </c>
      <c r="E72" s="246" t="s">
        <v>72</v>
      </c>
      <c r="F72" s="57"/>
      <c r="G72" s="57"/>
      <c r="H72" s="181">
        <v>7</v>
      </c>
      <c r="I72" s="181" t="s">
        <v>140</v>
      </c>
      <c r="J72" s="61" t="s">
        <v>61</v>
      </c>
    </row>
    <row r="73" spans="1:11" s="57" customFormat="1" ht="15" customHeight="1" x14ac:dyDescent="0.2">
      <c r="A73" s="231">
        <v>45616</v>
      </c>
      <c r="B73" s="239">
        <v>167.39</v>
      </c>
      <c r="C73" s="233" t="s">
        <v>162</v>
      </c>
      <c r="D73" s="233" t="s">
        <v>220</v>
      </c>
      <c r="E73" s="235" t="s">
        <v>70</v>
      </c>
      <c r="H73" s="181">
        <v>7</v>
      </c>
      <c r="I73" s="181" t="s">
        <v>140</v>
      </c>
      <c r="J73" s="57" t="s">
        <v>61</v>
      </c>
    </row>
    <row r="74" spans="1:11" s="61" customFormat="1" ht="15" customHeight="1" x14ac:dyDescent="0.2">
      <c r="A74" s="231">
        <v>45616</v>
      </c>
      <c r="B74" s="239">
        <v>41.69</v>
      </c>
      <c r="C74" s="233" t="s">
        <v>142</v>
      </c>
      <c r="D74" s="233" t="s">
        <v>164</v>
      </c>
      <c r="E74" s="235" t="s">
        <v>74</v>
      </c>
      <c r="F74" s="57"/>
      <c r="G74" s="57"/>
      <c r="H74" s="181">
        <v>7</v>
      </c>
      <c r="I74" s="189" t="s">
        <v>140</v>
      </c>
      <c r="J74" s="61" t="s">
        <v>61</v>
      </c>
    </row>
    <row r="75" spans="1:11" s="61" customFormat="1" ht="15" customHeight="1" x14ac:dyDescent="0.2">
      <c r="A75" s="231">
        <v>45616</v>
      </c>
      <c r="B75" s="239">
        <v>36.28</v>
      </c>
      <c r="C75" s="233" t="s">
        <v>168</v>
      </c>
      <c r="D75" s="234" t="s">
        <v>209</v>
      </c>
      <c r="E75" s="235" t="s">
        <v>74</v>
      </c>
      <c r="F75" s="57"/>
      <c r="G75" s="57"/>
      <c r="H75" s="181">
        <v>7</v>
      </c>
      <c r="I75" s="181" t="s">
        <v>133</v>
      </c>
      <c r="J75" s="61" t="s">
        <v>61</v>
      </c>
    </row>
    <row r="76" spans="1:11" s="61" customFormat="1" ht="15" customHeight="1" x14ac:dyDescent="0.2">
      <c r="A76" s="231">
        <v>45616</v>
      </c>
      <c r="B76" s="239">
        <v>22</v>
      </c>
      <c r="C76" s="233" t="s">
        <v>168</v>
      </c>
      <c r="D76" s="234" t="s">
        <v>131</v>
      </c>
      <c r="E76" s="235" t="s">
        <v>74</v>
      </c>
      <c r="F76" s="57"/>
      <c r="G76" s="57"/>
      <c r="H76" s="181">
        <v>7</v>
      </c>
      <c r="I76" s="181" t="s">
        <v>69</v>
      </c>
      <c r="J76" s="61" t="s">
        <v>61</v>
      </c>
    </row>
    <row r="77" spans="1:11" s="61" customFormat="1" ht="15" customHeight="1" x14ac:dyDescent="0.2">
      <c r="A77" s="247">
        <v>45638</v>
      </c>
      <c r="B77" s="239">
        <v>12.87</v>
      </c>
      <c r="C77" s="233" t="s">
        <v>179</v>
      </c>
      <c r="D77" s="234" t="s">
        <v>178</v>
      </c>
      <c r="E77" s="248" t="s">
        <v>74</v>
      </c>
      <c r="F77" s="57"/>
      <c r="G77" s="57"/>
      <c r="H77" s="207">
        <v>8</v>
      </c>
      <c r="I77" s="207">
        <v>3330</v>
      </c>
      <c r="J77" s="61" t="s">
        <v>61</v>
      </c>
    </row>
    <row r="78" spans="1:11" s="61" customFormat="1" ht="15" customHeight="1" x14ac:dyDescent="0.2">
      <c r="A78" s="247">
        <v>45638</v>
      </c>
      <c r="B78" s="239">
        <v>17.3</v>
      </c>
      <c r="C78" s="233" t="s">
        <v>179</v>
      </c>
      <c r="D78" s="234" t="s">
        <v>230</v>
      </c>
      <c r="E78" s="248" t="s">
        <v>74</v>
      </c>
      <c r="H78" s="208">
        <v>8</v>
      </c>
      <c r="I78" s="208">
        <v>3330</v>
      </c>
      <c r="J78" s="61" t="s">
        <v>61</v>
      </c>
      <c r="K78" s="61" t="s">
        <v>180</v>
      </c>
    </row>
    <row r="79" spans="1:11" s="61" customFormat="1" ht="15" customHeight="1" x14ac:dyDescent="0.2">
      <c r="A79" s="247">
        <v>45700</v>
      </c>
      <c r="B79" s="239">
        <v>118.23</v>
      </c>
      <c r="C79" s="233" t="s">
        <v>239</v>
      </c>
      <c r="D79" s="234" t="s">
        <v>177</v>
      </c>
      <c r="E79" s="248" t="s">
        <v>75</v>
      </c>
      <c r="F79" s="57"/>
      <c r="G79" s="57"/>
      <c r="H79" s="207">
        <v>9</v>
      </c>
      <c r="I79" s="207">
        <v>3330</v>
      </c>
      <c r="J79" s="61" t="s">
        <v>61</v>
      </c>
    </row>
    <row r="80" spans="1:11" s="61" customFormat="1" ht="15" customHeight="1" x14ac:dyDescent="0.2">
      <c r="A80" s="247">
        <v>45702</v>
      </c>
      <c r="B80" s="239">
        <v>11.02</v>
      </c>
      <c r="C80" s="233" t="s">
        <v>240</v>
      </c>
      <c r="D80" s="234" t="s">
        <v>181</v>
      </c>
      <c r="E80" s="248" t="s">
        <v>75</v>
      </c>
      <c r="F80" s="57"/>
      <c r="G80" s="57"/>
      <c r="H80" s="207">
        <v>9</v>
      </c>
      <c r="I80" s="207">
        <v>3330</v>
      </c>
      <c r="J80" s="61" t="s">
        <v>61</v>
      </c>
    </row>
    <row r="81" spans="1:10" s="61" customFormat="1" ht="15" customHeight="1" x14ac:dyDescent="0.2">
      <c r="A81" s="247" t="s">
        <v>176</v>
      </c>
      <c r="B81" s="239">
        <v>113.04</v>
      </c>
      <c r="C81" s="233" t="s">
        <v>182</v>
      </c>
      <c r="D81" s="234" t="s">
        <v>183</v>
      </c>
      <c r="E81" s="248" t="s">
        <v>75</v>
      </c>
      <c r="F81" s="57"/>
      <c r="G81" s="57"/>
      <c r="H81" s="207">
        <v>10</v>
      </c>
      <c r="I81" s="207">
        <v>3330</v>
      </c>
      <c r="J81" s="61" t="s">
        <v>61</v>
      </c>
    </row>
    <row r="82" spans="1:10" s="61" customFormat="1" ht="15" customHeight="1" x14ac:dyDescent="0.2">
      <c r="A82" s="247">
        <v>45764</v>
      </c>
      <c r="B82" s="239">
        <v>83.48</v>
      </c>
      <c r="C82" s="233" t="s">
        <v>188</v>
      </c>
      <c r="D82" s="234" t="s">
        <v>187</v>
      </c>
      <c r="E82" s="248" t="s">
        <v>75</v>
      </c>
      <c r="F82" s="57"/>
      <c r="G82" s="57"/>
      <c r="H82" s="207">
        <v>11</v>
      </c>
      <c r="I82" s="207">
        <v>3330</v>
      </c>
      <c r="J82" s="61" t="s">
        <v>61</v>
      </c>
    </row>
    <row r="83" spans="1:10" s="61" customFormat="1" ht="15" customHeight="1" x14ac:dyDescent="0.2">
      <c r="A83" s="247">
        <v>45790</v>
      </c>
      <c r="B83" s="239">
        <v>104.21</v>
      </c>
      <c r="C83" s="233" t="s">
        <v>184</v>
      </c>
      <c r="D83" s="234" t="s">
        <v>186</v>
      </c>
      <c r="E83" s="248" t="s">
        <v>75</v>
      </c>
      <c r="F83" s="57"/>
      <c r="G83" s="57"/>
      <c r="H83" s="207">
        <v>12</v>
      </c>
      <c r="I83" s="207">
        <v>3330</v>
      </c>
      <c r="J83" s="61" t="s">
        <v>61</v>
      </c>
    </row>
    <row r="84" spans="1:10" s="61" customFormat="1" ht="15" customHeight="1" x14ac:dyDescent="0.2">
      <c r="A84" s="247">
        <v>45791</v>
      </c>
      <c r="B84" s="239">
        <v>82.61</v>
      </c>
      <c r="C84" s="233" t="s">
        <v>184</v>
      </c>
      <c r="D84" s="234" t="s">
        <v>185</v>
      </c>
      <c r="E84" s="248" t="s">
        <v>75</v>
      </c>
      <c r="F84" s="57"/>
      <c r="G84" s="57"/>
      <c r="H84" s="207">
        <v>12</v>
      </c>
      <c r="I84" s="207">
        <v>3330</v>
      </c>
      <c r="J84" s="61" t="s">
        <v>61</v>
      </c>
    </row>
    <row r="85" spans="1:10" s="61" customFormat="1" ht="15" customHeight="1" x14ac:dyDescent="0.2">
      <c r="A85" s="247">
        <v>45701</v>
      </c>
      <c r="B85" s="239">
        <v>186.96</v>
      </c>
      <c r="C85" s="233" t="s">
        <v>231</v>
      </c>
      <c r="D85" s="234" t="s">
        <v>189</v>
      </c>
      <c r="E85" s="248" t="s">
        <v>70</v>
      </c>
      <c r="F85" s="57"/>
      <c r="G85" s="57"/>
      <c r="H85" s="207">
        <v>10</v>
      </c>
      <c r="I85" s="207">
        <v>3810</v>
      </c>
      <c r="J85" s="61" t="s">
        <v>61</v>
      </c>
    </row>
    <row r="86" spans="1:10" s="61" customFormat="1" ht="15" customHeight="1" x14ac:dyDescent="0.2">
      <c r="A86" s="247">
        <v>45743</v>
      </c>
      <c r="B86" s="239">
        <v>229.72</v>
      </c>
      <c r="C86" s="233" t="s">
        <v>242</v>
      </c>
      <c r="D86" s="234" t="s">
        <v>190</v>
      </c>
      <c r="E86" s="248" t="s">
        <v>206</v>
      </c>
      <c r="F86" s="57"/>
      <c r="G86" s="57"/>
      <c r="H86" s="207">
        <v>10</v>
      </c>
      <c r="I86" s="207">
        <v>3810</v>
      </c>
      <c r="J86" s="61" t="s">
        <v>61</v>
      </c>
    </row>
    <row r="87" spans="1:10" s="61" customFormat="1" ht="15" customHeight="1" x14ac:dyDescent="0.2">
      <c r="A87" s="247">
        <v>45743</v>
      </c>
      <c r="B87" s="239">
        <v>45</v>
      </c>
      <c r="C87" s="233" t="s">
        <v>242</v>
      </c>
      <c r="D87" s="234" t="s">
        <v>192</v>
      </c>
      <c r="E87" s="248" t="s">
        <v>206</v>
      </c>
      <c r="H87" s="208">
        <v>11</v>
      </c>
      <c r="I87" s="208">
        <v>3820</v>
      </c>
      <c r="J87" s="61" t="s">
        <v>61</v>
      </c>
    </row>
    <row r="88" spans="1:10" s="61" customFormat="1" ht="15" customHeight="1" x14ac:dyDescent="0.2">
      <c r="A88" s="247">
        <v>45743</v>
      </c>
      <c r="B88" s="239">
        <v>28.22</v>
      </c>
      <c r="C88" s="233" t="s">
        <v>242</v>
      </c>
      <c r="D88" s="234" t="s">
        <v>193</v>
      </c>
      <c r="E88" s="248" t="s">
        <v>206</v>
      </c>
      <c r="H88" s="208">
        <v>11</v>
      </c>
      <c r="I88" s="208">
        <v>3820</v>
      </c>
      <c r="J88" s="61" t="s">
        <v>61</v>
      </c>
    </row>
    <row r="89" spans="1:10" s="61" customFormat="1" ht="15" customHeight="1" x14ac:dyDescent="0.2">
      <c r="A89" s="247">
        <v>45743</v>
      </c>
      <c r="B89" s="239">
        <v>1.77</v>
      </c>
      <c r="C89" s="233" t="s">
        <v>242</v>
      </c>
      <c r="D89" s="234" t="s">
        <v>194</v>
      </c>
      <c r="E89" s="248" t="s">
        <v>206</v>
      </c>
      <c r="H89" s="208">
        <v>11</v>
      </c>
      <c r="I89" s="208">
        <v>3820</v>
      </c>
      <c r="J89" s="61" t="s">
        <v>61</v>
      </c>
    </row>
    <row r="90" spans="1:10" s="61" customFormat="1" ht="15" customHeight="1" x14ac:dyDescent="0.2">
      <c r="A90" s="247">
        <v>45764</v>
      </c>
      <c r="B90" s="239">
        <v>16.93</v>
      </c>
      <c r="C90" s="233" t="s">
        <v>188</v>
      </c>
      <c r="D90" s="234" t="s">
        <v>191</v>
      </c>
      <c r="E90" s="248" t="s">
        <v>73</v>
      </c>
      <c r="F90" s="57"/>
      <c r="G90" s="57"/>
      <c r="H90" s="207">
        <v>11</v>
      </c>
      <c r="I90" s="207">
        <v>3820</v>
      </c>
      <c r="J90" s="61" t="s">
        <v>61</v>
      </c>
    </row>
    <row r="91" spans="1:10" s="61" customFormat="1" ht="15" customHeight="1" x14ac:dyDescent="0.2">
      <c r="A91" s="247">
        <v>45506</v>
      </c>
      <c r="B91" s="239">
        <v>519.82000000000005</v>
      </c>
      <c r="C91" s="233" t="s">
        <v>243</v>
      </c>
      <c r="D91" s="234" t="s">
        <v>210</v>
      </c>
      <c r="E91" s="248" t="s">
        <v>75</v>
      </c>
      <c r="F91" s="57"/>
      <c r="G91" s="57"/>
      <c r="H91" s="207">
        <v>2</v>
      </c>
      <c r="I91" s="207">
        <v>3845</v>
      </c>
      <c r="J91" s="61" t="s">
        <v>61</v>
      </c>
    </row>
    <row r="92" spans="1:10" s="61" customFormat="1" ht="15" customHeight="1" x14ac:dyDescent="0.2">
      <c r="A92" s="247">
        <v>45506</v>
      </c>
      <c r="B92" s="239">
        <v>116.74</v>
      </c>
      <c r="C92" s="233" t="s">
        <v>243</v>
      </c>
      <c r="D92" s="234" t="s">
        <v>210</v>
      </c>
      <c r="E92" s="248" t="s">
        <v>75</v>
      </c>
      <c r="F92" s="57"/>
      <c r="G92" s="57"/>
      <c r="H92" s="207">
        <v>2</v>
      </c>
      <c r="I92" s="207">
        <v>3845</v>
      </c>
      <c r="J92" s="61" t="s">
        <v>61</v>
      </c>
    </row>
    <row r="93" spans="1:10" s="61" customFormat="1" ht="15" customHeight="1" x14ac:dyDescent="0.2">
      <c r="A93" s="247">
        <v>45701</v>
      </c>
      <c r="B93" s="239">
        <v>632.76</v>
      </c>
      <c r="C93" s="233" t="s">
        <v>241</v>
      </c>
      <c r="D93" s="234" t="s">
        <v>215</v>
      </c>
      <c r="E93" s="248" t="s">
        <v>75</v>
      </c>
      <c r="F93" s="57"/>
      <c r="G93" s="57"/>
      <c r="H93" s="207">
        <v>9</v>
      </c>
      <c r="I93" s="207">
        <v>3850</v>
      </c>
      <c r="J93" s="61" t="s">
        <v>61</v>
      </c>
    </row>
    <row r="94" spans="1:10" s="61" customFormat="1" ht="15" customHeight="1" x14ac:dyDescent="0.2">
      <c r="A94" s="247">
        <v>45764</v>
      </c>
      <c r="B94" s="239">
        <v>504.48</v>
      </c>
      <c r="C94" s="233" t="s">
        <v>195</v>
      </c>
      <c r="D94" s="234" t="s">
        <v>210</v>
      </c>
      <c r="E94" s="248" t="s">
        <v>75</v>
      </c>
      <c r="F94" s="57"/>
      <c r="G94" s="57"/>
      <c r="H94" s="207">
        <v>9</v>
      </c>
      <c r="I94" s="207">
        <v>3850</v>
      </c>
      <c r="J94" s="61" t="s">
        <v>61</v>
      </c>
    </row>
    <row r="95" spans="1:10" s="61" customFormat="1" ht="15" customHeight="1" x14ac:dyDescent="0.2">
      <c r="A95" s="247">
        <v>45730</v>
      </c>
      <c r="B95" s="239">
        <v>629.75</v>
      </c>
      <c r="C95" s="233" t="s">
        <v>232</v>
      </c>
      <c r="D95" s="234" t="s">
        <v>210</v>
      </c>
      <c r="E95" s="248" t="s">
        <v>75</v>
      </c>
      <c r="F95" s="57"/>
      <c r="G95" s="57"/>
      <c r="H95" s="207">
        <v>10</v>
      </c>
      <c r="I95" s="207">
        <v>3850</v>
      </c>
      <c r="J95" s="61" t="s">
        <v>61</v>
      </c>
    </row>
    <row r="96" spans="1:10" s="61" customFormat="1" ht="15" customHeight="1" x14ac:dyDescent="0.2">
      <c r="A96" s="247">
        <v>45743</v>
      </c>
      <c r="B96" s="239">
        <v>1083.96</v>
      </c>
      <c r="C96" s="233" t="s">
        <v>242</v>
      </c>
      <c r="D96" s="234" t="s">
        <v>216</v>
      </c>
      <c r="E96" s="248" t="s">
        <v>206</v>
      </c>
      <c r="F96" s="57"/>
      <c r="G96" s="57"/>
      <c r="H96" s="207">
        <v>10</v>
      </c>
      <c r="I96" s="207">
        <v>3850</v>
      </c>
      <c r="J96" s="61" t="s">
        <v>61</v>
      </c>
    </row>
    <row r="97" spans="1:10" s="61" customFormat="1" ht="15" customHeight="1" x14ac:dyDescent="0.2">
      <c r="A97" s="247">
        <v>45790</v>
      </c>
      <c r="B97" s="239">
        <v>327.27999999999997</v>
      </c>
      <c r="C97" s="233" t="s">
        <v>184</v>
      </c>
      <c r="D97" s="234" t="s">
        <v>217</v>
      </c>
      <c r="E97" s="248" t="s">
        <v>74</v>
      </c>
      <c r="F97" s="57"/>
      <c r="G97" s="57"/>
      <c r="H97" s="207">
        <v>11</v>
      </c>
      <c r="I97" s="207">
        <v>3850</v>
      </c>
      <c r="J97" s="61" t="s">
        <v>61</v>
      </c>
    </row>
    <row r="98" spans="1:10" s="61" customFormat="1" ht="15" customHeight="1" x14ac:dyDescent="0.2">
      <c r="A98" s="247">
        <v>45790</v>
      </c>
      <c r="B98" s="239">
        <v>182.13</v>
      </c>
      <c r="C98" s="233" t="s">
        <v>184</v>
      </c>
      <c r="D98" s="234" t="s">
        <v>219</v>
      </c>
      <c r="E98" s="248" t="s">
        <v>75</v>
      </c>
      <c r="F98" s="57"/>
      <c r="G98" s="57"/>
      <c r="H98" s="207">
        <v>12</v>
      </c>
      <c r="I98" s="207">
        <v>3850</v>
      </c>
      <c r="J98" s="61" t="s">
        <v>61</v>
      </c>
    </row>
    <row r="99" spans="1:10" s="61" customFormat="1" ht="15" customHeight="1" x14ac:dyDescent="0.2">
      <c r="A99" s="247">
        <v>45751</v>
      </c>
      <c r="B99" s="239">
        <v>582.03</v>
      </c>
      <c r="C99" s="233" t="s">
        <v>236</v>
      </c>
      <c r="D99" s="234" t="s">
        <v>210</v>
      </c>
      <c r="E99" s="248" t="s">
        <v>75</v>
      </c>
      <c r="F99" s="57"/>
      <c r="G99" s="57"/>
      <c r="H99" s="207">
        <v>10</v>
      </c>
      <c r="I99" s="207">
        <v>3855</v>
      </c>
      <c r="J99" s="61" t="s">
        <v>61</v>
      </c>
    </row>
    <row r="100" spans="1:10" s="61" customFormat="1" ht="15" customHeight="1" x14ac:dyDescent="0.2">
      <c r="A100" s="247">
        <v>45701</v>
      </c>
      <c r="B100" s="239">
        <v>3</v>
      </c>
      <c r="C100" s="233" t="s">
        <v>241</v>
      </c>
      <c r="D100" s="234" t="s">
        <v>196</v>
      </c>
      <c r="E100" s="248" t="s">
        <v>75</v>
      </c>
      <c r="F100" s="57"/>
      <c r="G100" s="57"/>
      <c r="H100" s="207">
        <v>9</v>
      </c>
      <c r="I100" s="207">
        <v>3870</v>
      </c>
      <c r="J100" s="61" t="s">
        <v>61</v>
      </c>
    </row>
    <row r="101" spans="1:10" s="61" customFormat="1" ht="15" customHeight="1" x14ac:dyDescent="0.2">
      <c r="A101" s="247">
        <v>45764</v>
      </c>
      <c r="B101" s="239">
        <v>3</v>
      </c>
      <c r="C101" s="233" t="s">
        <v>237</v>
      </c>
      <c r="D101" s="234" t="s">
        <v>196</v>
      </c>
      <c r="E101" s="248" t="s">
        <v>75</v>
      </c>
      <c r="F101" s="57"/>
      <c r="G101" s="57"/>
      <c r="H101" s="207">
        <v>9</v>
      </c>
      <c r="I101" s="207">
        <v>3870</v>
      </c>
      <c r="J101" s="61" t="s">
        <v>61</v>
      </c>
    </row>
    <row r="102" spans="1:10" s="61" customFormat="1" ht="15" customHeight="1" x14ac:dyDescent="0.2">
      <c r="A102" s="247">
        <v>45730</v>
      </c>
      <c r="B102" s="239">
        <v>3</v>
      </c>
      <c r="C102" s="233" t="s">
        <v>182</v>
      </c>
      <c r="D102" s="234" t="s">
        <v>196</v>
      </c>
      <c r="E102" s="248" t="s">
        <v>75</v>
      </c>
      <c r="F102" s="57"/>
      <c r="G102" s="57"/>
      <c r="H102" s="207">
        <v>10</v>
      </c>
      <c r="I102" s="207">
        <v>3870</v>
      </c>
      <c r="J102" s="61" t="s">
        <v>61</v>
      </c>
    </row>
    <row r="103" spans="1:10" s="61" customFormat="1" ht="15" customHeight="1" x14ac:dyDescent="0.2">
      <c r="A103" s="247">
        <v>45743</v>
      </c>
      <c r="B103" s="239">
        <v>34</v>
      </c>
      <c r="C103" s="233" t="s">
        <v>242</v>
      </c>
      <c r="D103" s="234" t="s">
        <v>196</v>
      </c>
      <c r="E103" s="248" t="s">
        <v>206</v>
      </c>
      <c r="F103" s="57"/>
      <c r="G103" s="57"/>
      <c r="H103" s="207">
        <v>10</v>
      </c>
      <c r="I103" s="207">
        <v>3870</v>
      </c>
      <c r="J103" s="61" t="s">
        <v>61</v>
      </c>
    </row>
    <row r="104" spans="1:10" s="61" customFormat="1" ht="15" customHeight="1" x14ac:dyDescent="0.2">
      <c r="A104" s="247">
        <v>45701</v>
      </c>
      <c r="B104" s="239">
        <v>7</v>
      </c>
      <c r="C104" s="233" t="s">
        <v>241</v>
      </c>
      <c r="D104" s="234" t="s">
        <v>196</v>
      </c>
      <c r="E104" s="248" t="s">
        <v>75</v>
      </c>
      <c r="F104" s="57"/>
      <c r="G104" s="57"/>
      <c r="H104" s="207">
        <v>10</v>
      </c>
      <c r="I104" s="207">
        <v>3870</v>
      </c>
      <c r="J104" s="61" t="s">
        <v>61</v>
      </c>
    </row>
    <row r="105" spans="1:10" s="61" customFormat="1" ht="15" customHeight="1" x14ac:dyDescent="0.2">
      <c r="A105" s="247">
        <v>45743</v>
      </c>
      <c r="B105" s="239">
        <v>3</v>
      </c>
      <c r="C105" s="233" t="s">
        <v>242</v>
      </c>
      <c r="D105" s="234" t="s">
        <v>196</v>
      </c>
      <c r="E105" s="248" t="s">
        <v>206</v>
      </c>
      <c r="F105" s="57"/>
      <c r="G105" s="57"/>
      <c r="H105" s="207">
        <v>10</v>
      </c>
      <c r="I105" s="207">
        <v>3870</v>
      </c>
      <c r="J105" s="61" t="s">
        <v>61</v>
      </c>
    </row>
    <row r="106" spans="1:10" s="61" customFormat="1" ht="15" customHeight="1" x14ac:dyDescent="0.2">
      <c r="A106" s="247">
        <v>45790</v>
      </c>
      <c r="B106" s="239">
        <v>3</v>
      </c>
      <c r="C106" s="233" t="s">
        <v>184</v>
      </c>
      <c r="D106" s="234" t="s">
        <v>196</v>
      </c>
      <c r="E106" s="248" t="s">
        <v>74</v>
      </c>
      <c r="F106" s="57"/>
      <c r="G106" s="57"/>
      <c r="H106" s="207">
        <v>11</v>
      </c>
      <c r="I106" s="207">
        <v>3870</v>
      </c>
      <c r="J106" s="61" t="s">
        <v>61</v>
      </c>
    </row>
    <row r="107" spans="1:10" s="61" customFormat="1" ht="15" customHeight="1" x14ac:dyDescent="0.2">
      <c r="A107" s="247">
        <v>45743</v>
      </c>
      <c r="B107" s="239">
        <v>7</v>
      </c>
      <c r="C107" s="233" t="s">
        <v>242</v>
      </c>
      <c r="D107" s="234" t="s">
        <v>196</v>
      </c>
      <c r="E107" s="248" t="s">
        <v>206</v>
      </c>
      <c r="F107" s="57"/>
      <c r="G107" s="57"/>
      <c r="H107" s="207">
        <v>11</v>
      </c>
      <c r="I107" s="207">
        <v>3870</v>
      </c>
      <c r="J107" s="61" t="s">
        <v>61</v>
      </c>
    </row>
    <row r="108" spans="1:10" s="61" customFormat="1" ht="15" customHeight="1" x14ac:dyDescent="0.2">
      <c r="A108" s="247">
        <v>45789</v>
      </c>
      <c r="B108" s="239">
        <v>3</v>
      </c>
      <c r="C108" s="233" t="s">
        <v>184</v>
      </c>
      <c r="D108" s="234" t="s">
        <v>196</v>
      </c>
      <c r="E108" s="248" t="s">
        <v>74</v>
      </c>
      <c r="F108" s="57"/>
      <c r="G108" s="57"/>
      <c r="H108" s="207">
        <v>11</v>
      </c>
      <c r="I108" s="207">
        <v>3870</v>
      </c>
      <c r="J108" s="61" t="s">
        <v>61</v>
      </c>
    </row>
    <row r="109" spans="1:10" s="61" customFormat="1" ht="15" customHeight="1" x14ac:dyDescent="0.2">
      <c r="A109" s="247">
        <v>45743</v>
      </c>
      <c r="B109" s="239">
        <v>7</v>
      </c>
      <c r="C109" s="233" t="s">
        <v>242</v>
      </c>
      <c r="D109" s="234" t="s">
        <v>196</v>
      </c>
      <c r="E109" s="248" t="s">
        <v>206</v>
      </c>
      <c r="F109" s="57"/>
      <c r="G109" s="57"/>
      <c r="H109" s="207">
        <v>11</v>
      </c>
      <c r="I109" s="207">
        <v>3870</v>
      </c>
      <c r="J109" s="61" t="s">
        <v>61</v>
      </c>
    </row>
    <row r="110" spans="1:10" s="61" customFormat="1" ht="15" customHeight="1" x14ac:dyDescent="0.2">
      <c r="A110" s="247">
        <v>45790</v>
      </c>
      <c r="B110" s="239">
        <v>22</v>
      </c>
      <c r="C110" s="233" t="s">
        <v>184</v>
      </c>
      <c r="D110" s="234" t="s">
        <v>196</v>
      </c>
      <c r="E110" s="248" t="s">
        <v>74</v>
      </c>
      <c r="F110" s="57"/>
      <c r="G110" s="57"/>
      <c r="H110" s="207">
        <v>12</v>
      </c>
      <c r="I110" s="207">
        <v>3870</v>
      </c>
      <c r="J110" s="61" t="s">
        <v>61</v>
      </c>
    </row>
    <row r="111" spans="1:10" s="61" customFormat="1" ht="15" customHeight="1" x14ac:dyDescent="0.2">
      <c r="A111" s="247">
        <v>45743</v>
      </c>
      <c r="B111" s="239">
        <v>117.9</v>
      </c>
      <c r="C111" s="233" t="s">
        <v>242</v>
      </c>
      <c r="D111" s="234" t="s">
        <v>197</v>
      </c>
      <c r="E111" s="248" t="s">
        <v>206</v>
      </c>
      <c r="F111" s="57"/>
      <c r="G111" s="57"/>
      <c r="H111" s="207">
        <v>11</v>
      </c>
      <c r="I111" s="207">
        <v>3860</v>
      </c>
      <c r="J111" s="61" t="s">
        <v>61</v>
      </c>
    </row>
    <row r="112" spans="1:10" s="61" customFormat="1" ht="15" customHeight="1" x14ac:dyDescent="0.2">
      <c r="A112" s="247">
        <v>45790</v>
      </c>
      <c r="B112" s="239">
        <v>191.43</v>
      </c>
      <c r="C112" s="233" t="s">
        <v>184</v>
      </c>
      <c r="D112" s="234" t="s">
        <v>198</v>
      </c>
      <c r="E112" s="248" t="s">
        <v>75</v>
      </c>
      <c r="F112" s="57"/>
      <c r="G112" s="57"/>
      <c r="H112" s="207">
        <v>12</v>
      </c>
      <c r="I112" s="207">
        <v>3810</v>
      </c>
      <c r="J112" s="61" t="s">
        <v>61</v>
      </c>
    </row>
    <row r="113" spans="1:10" s="61" customFormat="1" ht="15" customHeight="1" x14ac:dyDescent="0.2">
      <c r="A113" s="247">
        <v>45790</v>
      </c>
      <c r="B113" s="239">
        <v>7</v>
      </c>
      <c r="C113" s="233" t="s">
        <v>184</v>
      </c>
      <c r="D113" s="234" t="s">
        <v>196</v>
      </c>
      <c r="E113" s="248" t="s">
        <v>74</v>
      </c>
      <c r="F113" s="57"/>
      <c r="G113" s="57"/>
      <c r="H113" s="207">
        <v>12</v>
      </c>
      <c r="I113" s="207">
        <v>3870</v>
      </c>
      <c r="J113" s="61" t="s">
        <v>61</v>
      </c>
    </row>
    <row r="114" spans="1:10" s="61" customFormat="1" ht="15" customHeight="1" x14ac:dyDescent="0.2">
      <c r="A114" s="247">
        <v>45835</v>
      </c>
      <c r="B114" s="239">
        <v>70.73</v>
      </c>
      <c r="C114" s="233" t="s">
        <v>243</v>
      </c>
      <c r="D114" s="234" t="s">
        <v>218</v>
      </c>
      <c r="E114" s="248" t="s">
        <v>75</v>
      </c>
      <c r="F114" s="57"/>
      <c r="G114" s="57"/>
      <c r="H114" s="207">
        <v>12</v>
      </c>
      <c r="I114" s="207">
        <v>3855</v>
      </c>
      <c r="J114" s="61" t="s">
        <v>61</v>
      </c>
    </row>
    <row r="115" spans="1:10" s="61" customFormat="1" ht="15" customHeight="1" x14ac:dyDescent="0.2">
      <c r="A115" s="247">
        <v>45835</v>
      </c>
      <c r="B115" s="239">
        <v>559.02</v>
      </c>
      <c r="C115" s="233" t="s">
        <v>243</v>
      </c>
      <c r="D115" s="234" t="s">
        <v>218</v>
      </c>
      <c r="E115" s="248" t="s">
        <v>75</v>
      </c>
      <c r="F115" s="57"/>
      <c r="G115" s="57"/>
      <c r="H115" s="207">
        <v>12</v>
      </c>
      <c r="I115" s="207">
        <v>3855</v>
      </c>
      <c r="J115" s="61" t="s">
        <v>61</v>
      </c>
    </row>
    <row r="116" spans="1:10" s="61" customFormat="1" ht="15" customHeight="1" x14ac:dyDescent="0.2">
      <c r="A116" s="247">
        <v>45871</v>
      </c>
      <c r="B116" s="239">
        <v>3</v>
      </c>
      <c r="C116" s="233" t="s">
        <v>199</v>
      </c>
      <c r="D116" s="234" t="s">
        <v>196</v>
      </c>
      <c r="E116" s="248" t="s">
        <v>75</v>
      </c>
      <c r="F116" s="57"/>
      <c r="G116" s="57"/>
      <c r="H116" s="207">
        <v>2</v>
      </c>
      <c r="I116" s="207">
        <v>3875</v>
      </c>
      <c r="J116" s="61" t="s">
        <v>61</v>
      </c>
    </row>
    <row r="117" spans="1:10" s="61" customFormat="1" ht="15" customHeight="1" x14ac:dyDescent="0.2">
      <c r="A117" s="247">
        <v>45871</v>
      </c>
      <c r="B117" s="239">
        <v>22</v>
      </c>
      <c r="C117" s="233" t="s">
        <v>199</v>
      </c>
      <c r="D117" s="234" t="s">
        <v>196</v>
      </c>
      <c r="E117" s="248" t="s">
        <v>75</v>
      </c>
      <c r="F117" s="57"/>
      <c r="G117" s="57"/>
      <c r="H117" s="207">
        <v>2</v>
      </c>
      <c r="I117" s="207">
        <v>3875</v>
      </c>
      <c r="J117" s="61" t="s">
        <v>61</v>
      </c>
    </row>
    <row r="118" spans="1:10" s="61" customFormat="1" ht="15" customHeight="1" x14ac:dyDescent="0.2">
      <c r="A118" s="247">
        <v>45692</v>
      </c>
      <c r="B118" s="239">
        <v>3</v>
      </c>
      <c r="C118" s="233" t="s">
        <v>200</v>
      </c>
      <c r="D118" s="234" t="s">
        <v>196</v>
      </c>
      <c r="E118" s="248" t="s">
        <v>75</v>
      </c>
      <c r="F118" s="57"/>
      <c r="G118" s="57"/>
      <c r="H118" s="207">
        <v>7</v>
      </c>
      <c r="I118" s="207">
        <v>3875</v>
      </c>
      <c r="J118" s="61" t="s">
        <v>61</v>
      </c>
    </row>
    <row r="119" spans="1:10" s="61" customFormat="1" ht="15" customHeight="1" x14ac:dyDescent="0.2">
      <c r="A119" s="247">
        <v>45692</v>
      </c>
      <c r="B119" s="239">
        <v>25</v>
      </c>
      <c r="C119" s="233" t="s">
        <v>200</v>
      </c>
      <c r="D119" s="234" t="s">
        <v>196</v>
      </c>
      <c r="E119" s="248" t="s">
        <v>75</v>
      </c>
      <c r="F119" s="57"/>
      <c r="G119" s="57"/>
      <c r="H119" s="207">
        <v>7</v>
      </c>
      <c r="I119" s="207">
        <v>3875</v>
      </c>
      <c r="J119" s="61" t="s">
        <v>61</v>
      </c>
    </row>
    <row r="120" spans="1:10" s="61" customFormat="1" ht="15" customHeight="1" x14ac:dyDescent="0.2">
      <c r="A120" s="247">
        <v>45692</v>
      </c>
      <c r="B120" s="239">
        <v>3</v>
      </c>
      <c r="C120" s="233" t="s">
        <v>200</v>
      </c>
      <c r="D120" s="234" t="s">
        <v>196</v>
      </c>
      <c r="E120" s="248" t="s">
        <v>75</v>
      </c>
      <c r="F120" s="57"/>
      <c r="G120" s="57"/>
      <c r="H120" s="207">
        <v>7</v>
      </c>
      <c r="I120" s="207">
        <v>3875</v>
      </c>
      <c r="J120" s="61" t="s">
        <v>61</v>
      </c>
    </row>
    <row r="121" spans="1:10" s="61" customFormat="1" ht="15" customHeight="1" x14ac:dyDescent="0.2">
      <c r="A121" s="247">
        <v>45692</v>
      </c>
      <c r="B121" s="239">
        <v>25</v>
      </c>
      <c r="C121" s="233" t="s">
        <v>200</v>
      </c>
      <c r="D121" s="234" t="s">
        <v>196</v>
      </c>
      <c r="E121" s="248" t="s">
        <v>75</v>
      </c>
      <c r="F121" s="57"/>
      <c r="G121" s="57"/>
      <c r="H121" s="207">
        <v>7</v>
      </c>
      <c r="I121" s="207">
        <v>3875</v>
      </c>
      <c r="J121" s="61" t="s">
        <v>61</v>
      </c>
    </row>
    <row r="122" spans="1:10" s="61" customFormat="1" ht="15" customHeight="1" x14ac:dyDescent="0.2">
      <c r="A122" s="247">
        <v>45692</v>
      </c>
      <c r="B122" s="239">
        <v>3</v>
      </c>
      <c r="C122" s="233" t="s">
        <v>200</v>
      </c>
      <c r="D122" s="234" t="s">
        <v>196</v>
      </c>
      <c r="E122" s="248" t="s">
        <v>75</v>
      </c>
      <c r="F122" s="57"/>
      <c r="G122" s="57"/>
      <c r="H122" s="207">
        <v>7</v>
      </c>
      <c r="I122" s="207">
        <v>3875</v>
      </c>
      <c r="J122" s="61" t="s">
        <v>61</v>
      </c>
    </row>
    <row r="123" spans="1:10" s="61" customFormat="1" ht="15" customHeight="1" x14ac:dyDescent="0.2">
      <c r="A123" s="247">
        <v>45692</v>
      </c>
      <c r="B123" s="239">
        <v>3</v>
      </c>
      <c r="C123" s="233" t="s">
        <v>200</v>
      </c>
      <c r="D123" s="234" t="s">
        <v>196</v>
      </c>
      <c r="E123" s="248" t="s">
        <v>75</v>
      </c>
      <c r="F123" s="57"/>
      <c r="G123" s="57"/>
      <c r="H123" s="207">
        <v>7</v>
      </c>
      <c r="I123" s="207">
        <v>3875</v>
      </c>
      <c r="J123" s="61" t="s">
        <v>61</v>
      </c>
    </row>
    <row r="124" spans="1:10" s="61" customFormat="1" ht="15" customHeight="1" x14ac:dyDescent="0.2">
      <c r="A124" s="247">
        <v>45692</v>
      </c>
      <c r="B124" s="239">
        <v>25</v>
      </c>
      <c r="C124" s="233" t="s">
        <v>200</v>
      </c>
      <c r="D124" s="234" t="s">
        <v>196</v>
      </c>
      <c r="E124" s="248" t="s">
        <v>75</v>
      </c>
      <c r="F124" s="57"/>
      <c r="G124" s="57"/>
      <c r="H124" s="207">
        <v>8</v>
      </c>
      <c r="I124" s="207">
        <v>3875</v>
      </c>
      <c r="J124" s="61" t="s">
        <v>61</v>
      </c>
    </row>
    <row r="125" spans="1:10" s="61" customFormat="1" ht="15" customHeight="1" x14ac:dyDescent="0.2">
      <c r="A125" s="247">
        <v>45692</v>
      </c>
      <c r="B125" s="239">
        <v>3</v>
      </c>
      <c r="C125" s="233" t="s">
        <v>200</v>
      </c>
      <c r="D125" s="234" t="s">
        <v>196</v>
      </c>
      <c r="E125" s="248" t="s">
        <v>75</v>
      </c>
      <c r="F125" s="57"/>
      <c r="G125" s="57"/>
      <c r="H125" s="207">
        <v>8</v>
      </c>
      <c r="I125" s="207">
        <v>3875</v>
      </c>
      <c r="J125" s="61" t="s">
        <v>61</v>
      </c>
    </row>
    <row r="126" spans="1:10" s="61" customFormat="1" ht="15" customHeight="1" x14ac:dyDescent="0.2">
      <c r="A126" s="247">
        <v>45692</v>
      </c>
      <c r="B126" s="239">
        <v>25</v>
      </c>
      <c r="C126" s="233" t="s">
        <v>200</v>
      </c>
      <c r="D126" s="234" t="s">
        <v>196</v>
      </c>
      <c r="E126" s="248" t="s">
        <v>75</v>
      </c>
      <c r="F126" s="57"/>
      <c r="G126" s="57"/>
      <c r="H126" s="207">
        <v>8</v>
      </c>
      <c r="I126" s="207">
        <v>3875</v>
      </c>
      <c r="J126" s="61" t="s">
        <v>61</v>
      </c>
    </row>
    <row r="127" spans="1:10" s="61" customFormat="1" ht="15" customHeight="1" x14ac:dyDescent="0.2">
      <c r="A127" s="247">
        <v>45692</v>
      </c>
      <c r="B127" s="239">
        <v>25</v>
      </c>
      <c r="C127" s="233" t="s">
        <v>200</v>
      </c>
      <c r="D127" s="234" t="s">
        <v>196</v>
      </c>
      <c r="E127" s="248" t="s">
        <v>75</v>
      </c>
      <c r="F127" s="57"/>
      <c r="G127" s="57"/>
      <c r="H127" s="207">
        <v>8</v>
      </c>
      <c r="I127" s="207">
        <v>3875</v>
      </c>
      <c r="J127" s="61" t="s">
        <v>61</v>
      </c>
    </row>
    <row r="128" spans="1:10" s="61" customFormat="1" ht="15" customHeight="1" x14ac:dyDescent="0.2">
      <c r="A128" s="247">
        <v>45693</v>
      </c>
      <c r="B128" s="239">
        <v>3</v>
      </c>
      <c r="C128" s="233" t="s">
        <v>201</v>
      </c>
      <c r="D128" s="234" t="s">
        <v>196</v>
      </c>
      <c r="E128" s="248" t="s">
        <v>75</v>
      </c>
      <c r="F128" s="57"/>
      <c r="G128" s="57"/>
      <c r="H128" s="207">
        <v>9</v>
      </c>
      <c r="I128" s="207">
        <v>3875</v>
      </c>
      <c r="J128" s="61" t="s">
        <v>61</v>
      </c>
    </row>
    <row r="129" spans="1:11" s="61" customFormat="1" ht="15" customHeight="1" x14ac:dyDescent="0.2">
      <c r="A129" s="247">
        <v>45693</v>
      </c>
      <c r="B129" s="239">
        <v>3</v>
      </c>
      <c r="C129" s="233" t="s">
        <v>201</v>
      </c>
      <c r="D129" s="234" t="s">
        <v>196</v>
      </c>
      <c r="E129" s="248" t="s">
        <v>75</v>
      </c>
      <c r="F129" s="57"/>
      <c r="G129" s="57"/>
      <c r="H129" s="207">
        <v>9</v>
      </c>
      <c r="I129" s="207">
        <v>3875</v>
      </c>
      <c r="J129" s="61" t="s">
        <v>61</v>
      </c>
    </row>
    <row r="130" spans="1:11" s="61" customFormat="1" ht="15" customHeight="1" x14ac:dyDescent="0.2">
      <c r="A130" s="247">
        <v>45693</v>
      </c>
      <c r="B130" s="239">
        <v>25</v>
      </c>
      <c r="C130" s="233" t="s">
        <v>201</v>
      </c>
      <c r="D130" s="234" t="s">
        <v>196</v>
      </c>
      <c r="E130" s="248" t="s">
        <v>70</v>
      </c>
      <c r="F130" s="57"/>
      <c r="G130" s="57"/>
      <c r="H130" s="207">
        <v>9</v>
      </c>
      <c r="I130" s="207">
        <v>3875</v>
      </c>
      <c r="J130" s="61" t="s">
        <v>61</v>
      </c>
    </row>
    <row r="131" spans="1:11" s="61" customFormat="1" ht="15" customHeight="1" x14ac:dyDescent="0.2">
      <c r="A131" s="247">
        <v>45751</v>
      </c>
      <c r="B131" s="239">
        <v>3</v>
      </c>
      <c r="C131" s="233" t="s">
        <v>236</v>
      </c>
      <c r="D131" s="234" t="s">
        <v>196</v>
      </c>
      <c r="E131" s="248" t="s">
        <v>75</v>
      </c>
      <c r="F131" s="57"/>
      <c r="G131" s="57"/>
      <c r="H131" s="207">
        <v>10</v>
      </c>
      <c r="I131" s="207">
        <v>3875</v>
      </c>
      <c r="J131" s="61" t="s">
        <v>61</v>
      </c>
    </row>
    <row r="132" spans="1:11" s="61" customFormat="1" ht="15" customHeight="1" x14ac:dyDescent="0.2">
      <c r="A132" s="247">
        <v>45751</v>
      </c>
      <c r="B132" s="239">
        <v>3</v>
      </c>
      <c r="C132" s="233" t="s">
        <v>236</v>
      </c>
      <c r="D132" s="234" t="s">
        <v>196</v>
      </c>
      <c r="E132" s="248" t="s">
        <v>75</v>
      </c>
      <c r="F132" s="57"/>
      <c r="G132" s="57"/>
      <c r="H132" s="207">
        <v>10</v>
      </c>
      <c r="I132" s="207">
        <v>3875</v>
      </c>
      <c r="J132" s="61" t="s">
        <v>61</v>
      </c>
    </row>
    <row r="133" spans="1:11" s="61" customFormat="1" ht="15" customHeight="1" x14ac:dyDescent="0.2">
      <c r="A133" s="247">
        <v>45751</v>
      </c>
      <c r="B133" s="239">
        <v>3</v>
      </c>
      <c r="C133" s="233" t="s">
        <v>236</v>
      </c>
      <c r="D133" s="234" t="s">
        <v>196</v>
      </c>
      <c r="E133" s="248" t="s">
        <v>75</v>
      </c>
      <c r="F133" s="57"/>
      <c r="G133" s="57"/>
      <c r="H133" s="207">
        <v>10</v>
      </c>
      <c r="I133" s="207">
        <v>3875</v>
      </c>
      <c r="J133" s="61" t="s">
        <v>61</v>
      </c>
    </row>
    <row r="134" spans="1:11" s="61" customFormat="1" ht="15" customHeight="1" x14ac:dyDescent="0.2">
      <c r="A134" s="247">
        <v>45751</v>
      </c>
      <c r="B134" s="239">
        <v>40</v>
      </c>
      <c r="C134" s="233" t="s">
        <v>236</v>
      </c>
      <c r="D134" s="234" t="s">
        <v>196</v>
      </c>
      <c r="E134" s="248" t="s">
        <v>75</v>
      </c>
      <c r="F134" s="57"/>
      <c r="G134" s="57"/>
      <c r="H134" s="207">
        <v>11</v>
      </c>
      <c r="I134" s="207">
        <v>3875</v>
      </c>
      <c r="J134" s="61" t="s">
        <v>61</v>
      </c>
    </row>
    <row r="135" spans="1:11" s="61" customFormat="1" ht="15" customHeight="1" x14ac:dyDescent="0.2">
      <c r="A135" s="247">
        <v>45790</v>
      </c>
      <c r="B135" s="239">
        <v>7</v>
      </c>
      <c r="C135" s="233" t="s">
        <v>236</v>
      </c>
      <c r="D135" s="234" t="s">
        <v>196</v>
      </c>
      <c r="E135" s="248" t="s">
        <v>75</v>
      </c>
      <c r="F135" s="57"/>
      <c r="G135" s="57"/>
      <c r="H135" s="207">
        <v>11</v>
      </c>
      <c r="I135" s="207">
        <v>3875</v>
      </c>
      <c r="J135" s="61" t="s">
        <v>61</v>
      </c>
    </row>
    <row r="136" spans="1:11" s="61" customFormat="1" ht="15" customHeight="1" x14ac:dyDescent="0.2">
      <c r="A136" s="247">
        <v>45751</v>
      </c>
      <c r="B136" s="239">
        <v>58.55</v>
      </c>
      <c r="C136" s="233" t="s">
        <v>236</v>
      </c>
      <c r="D136" s="234" t="s">
        <v>202</v>
      </c>
      <c r="E136" s="248" t="s">
        <v>75</v>
      </c>
      <c r="F136" s="57"/>
      <c r="G136" s="57"/>
      <c r="H136" s="207">
        <v>11</v>
      </c>
      <c r="I136" s="207">
        <v>3823</v>
      </c>
      <c r="J136" s="61" t="s">
        <v>61</v>
      </c>
    </row>
    <row r="137" spans="1:11" s="61" customFormat="1" ht="15" customHeight="1" x14ac:dyDescent="0.2">
      <c r="A137" s="247">
        <v>45751</v>
      </c>
      <c r="B137" s="239">
        <v>15</v>
      </c>
      <c r="C137" s="233" t="s">
        <v>236</v>
      </c>
      <c r="D137" s="234" t="s">
        <v>203</v>
      </c>
      <c r="E137" s="248" t="s">
        <v>75</v>
      </c>
      <c r="F137" s="57"/>
      <c r="G137" s="57"/>
      <c r="H137" s="207">
        <v>11</v>
      </c>
      <c r="I137" s="207">
        <v>3823</v>
      </c>
      <c r="J137" s="61" t="s">
        <v>61</v>
      </c>
    </row>
    <row r="138" spans="1:11" s="61" customFormat="1" ht="15" customHeight="1" x14ac:dyDescent="0.2">
      <c r="A138" s="247">
        <v>45751</v>
      </c>
      <c r="B138" s="239">
        <v>0.91</v>
      </c>
      <c r="C138" s="233" t="s">
        <v>236</v>
      </c>
      <c r="D138" s="234" t="s">
        <v>204</v>
      </c>
      <c r="E138" s="248" t="s">
        <v>75</v>
      </c>
      <c r="F138" s="57"/>
      <c r="G138" s="57"/>
      <c r="H138" s="207">
        <v>11</v>
      </c>
      <c r="I138" s="207">
        <v>3823</v>
      </c>
      <c r="J138" s="61" t="s">
        <v>61</v>
      </c>
    </row>
    <row r="139" spans="1:11" s="61" customFormat="1" ht="15" customHeight="1" x14ac:dyDescent="0.2">
      <c r="A139" s="247">
        <v>45835</v>
      </c>
      <c r="B139" s="239">
        <v>22</v>
      </c>
      <c r="C139" s="233" t="s">
        <v>243</v>
      </c>
      <c r="D139" s="234" t="s">
        <v>196</v>
      </c>
      <c r="E139" s="248" t="s">
        <v>75</v>
      </c>
      <c r="F139" s="57"/>
      <c r="G139" s="57"/>
      <c r="H139" s="207">
        <v>12</v>
      </c>
      <c r="I139" s="207">
        <v>3875</v>
      </c>
      <c r="J139" s="61" t="s">
        <v>61</v>
      </c>
      <c r="K139" s="61" t="s">
        <v>205</v>
      </c>
    </row>
    <row r="140" spans="1:11" s="61" customFormat="1" ht="15" customHeight="1" x14ac:dyDescent="0.2">
      <c r="A140" s="247">
        <v>45835</v>
      </c>
      <c r="B140" s="239">
        <v>3</v>
      </c>
      <c r="C140" s="233" t="s">
        <v>243</v>
      </c>
      <c r="D140" s="234" t="s">
        <v>196</v>
      </c>
      <c r="E140" s="248" t="s">
        <v>75</v>
      </c>
      <c r="F140" s="57"/>
      <c r="G140" s="57"/>
      <c r="H140" s="207">
        <v>12</v>
      </c>
      <c r="I140" s="207">
        <v>3875</v>
      </c>
      <c r="J140" s="61" t="s">
        <v>61</v>
      </c>
      <c r="K140" s="61" t="s">
        <v>205</v>
      </c>
    </row>
    <row r="141" spans="1:11" s="61" customFormat="1" ht="15" customHeight="1" x14ac:dyDescent="0.2">
      <c r="A141" s="204"/>
      <c r="B141" s="205"/>
      <c r="C141" s="157"/>
      <c r="D141" s="158"/>
      <c r="E141" s="206"/>
      <c r="F141" s="57"/>
      <c r="G141" s="57"/>
      <c r="H141" s="152"/>
      <c r="I141" s="152"/>
    </row>
    <row r="142" spans="1:11" s="8" customFormat="1" ht="15" customHeight="1" thickBot="1" x14ac:dyDescent="0.25">
      <c r="A142" s="223" t="s">
        <v>76</v>
      </c>
      <c r="B142" s="224">
        <f>SUBTOTAL(9,B27:B140)</f>
        <v>11676.919999999998</v>
      </c>
      <c r="C142" s="225"/>
      <c r="D142" s="225"/>
      <c r="E142" s="226"/>
    </row>
    <row r="143" spans="1:11" ht="21" customHeight="1" x14ac:dyDescent="0.2">
      <c r="A143" s="257" t="s">
        <v>77</v>
      </c>
      <c r="B143" s="258"/>
      <c r="C143" s="258"/>
      <c r="D143" s="98"/>
      <c r="E143" s="99"/>
    </row>
    <row r="144" spans="1:11" ht="39.75" customHeight="1" x14ac:dyDescent="0.2">
      <c r="A144" s="95" t="s">
        <v>78</v>
      </c>
      <c r="B144" s="94" t="s">
        <v>79</v>
      </c>
      <c r="C144" s="93" t="s">
        <v>80</v>
      </c>
      <c r="D144" s="93" t="s">
        <v>81</v>
      </c>
      <c r="E144" s="100"/>
      <c r="H144" s="151" t="s">
        <v>58</v>
      </c>
      <c r="I144" s="151" t="s">
        <v>59</v>
      </c>
    </row>
    <row r="145" spans="1:53" ht="15.75" customHeight="1" x14ac:dyDescent="0.2">
      <c r="A145" s="146"/>
      <c r="B145" s="173"/>
      <c r="C145" s="148"/>
      <c r="D145" s="148"/>
      <c r="E145" s="150"/>
      <c r="F145" s="61"/>
      <c r="G145" s="61"/>
      <c r="H145" s="152"/>
      <c r="I145" s="152"/>
    </row>
    <row r="146" spans="1:53" ht="15.75" customHeight="1" x14ac:dyDescent="0.2">
      <c r="A146" s="146"/>
      <c r="B146" s="147"/>
      <c r="C146" s="148"/>
      <c r="D146" s="149"/>
      <c r="E146" s="150"/>
      <c r="F146" s="61"/>
      <c r="G146" s="61"/>
      <c r="H146" s="152"/>
      <c r="I146" s="152"/>
    </row>
    <row r="147" spans="1:53" ht="15.75" customHeight="1" x14ac:dyDescent="0.2">
      <c r="A147" s="146"/>
      <c r="B147" s="147"/>
      <c r="C147" s="148"/>
      <c r="D147" s="149"/>
      <c r="E147" s="150"/>
      <c r="F147" s="8"/>
      <c r="G147" s="8"/>
      <c r="H147" s="153"/>
      <c r="I147" s="154"/>
    </row>
    <row r="148" spans="1:53" ht="15.75" customHeight="1" x14ac:dyDescent="0.2">
      <c r="A148" s="146"/>
      <c r="B148" s="147"/>
      <c r="C148" s="148"/>
      <c r="D148" s="149"/>
      <c r="E148" s="150"/>
      <c r="F148" s="8"/>
      <c r="G148" s="8"/>
      <c r="H148" s="153"/>
      <c r="I148" s="154"/>
    </row>
    <row r="149" spans="1:53" s="56" customFormat="1" ht="15.75" customHeight="1" x14ac:dyDescent="0.2">
      <c r="A149" s="155"/>
      <c r="B149" s="156"/>
      <c r="C149" s="157"/>
      <c r="D149" s="158"/>
      <c r="E149" s="159"/>
      <c r="F149" s="1"/>
      <c r="G149" s="1"/>
      <c r="H149" s="153"/>
      <c r="I149" s="154"/>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53" s="56" customFormat="1" ht="15" customHeight="1" x14ac:dyDescent="0.2">
      <c r="A150" s="142"/>
      <c r="B150" s="143"/>
      <c r="C150" s="144"/>
      <c r="D150" s="144"/>
      <c r="E150" s="100"/>
      <c r="H150" s="1"/>
      <c r="I150" s="1"/>
    </row>
    <row r="151" spans="1:53" s="62" customFormat="1" ht="24.95" customHeight="1" x14ac:dyDescent="0.2">
      <c r="A151" s="142"/>
      <c r="B151" s="143"/>
      <c r="C151" s="144"/>
      <c r="D151" s="144"/>
      <c r="E151" s="100"/>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57"/>
      <c r="AJ151" s="57"/>
      <c r="AK151" s="57"/>
      <c r="AL151" s="57"/>
      <c r="AM151" s="57"/>
      <c r="AN151" s="57"/>
      <c r="AO151" s="57"/>
      <c r="AP151" s="57"/>
      <c r="AQ151" s="57"/>
      <c r="AR151" s="57"/>
      <c r="AS151" s="57"/>
      <c r="AT151" s="57"/>
      <c r="AU151" s="57"/>
      <c r="AV151" s="57"/>
      <c r="AW151" s="57"/>
      <c r="AX151" s="57"/>
      <c r="AY151" s="57"/>
      <c r="AZ151" s="57"/>
      <c r="BA151" s="57"/>
    </row>
    <row r="152" spans="1:53" ht="19.5" customHeight="1" x14ac:dyDescent="0.2">
      <c r="A152" s="165" t="s">
        <v>63</v>
      </c>
      <c r="B152" s="166">
        <f>SUM(B145:B150)</f>
        <v>0</v>
      </c>
      <c r="C152" s="167"/>
      <c r="D152" s="167"/>
      <c r="E152" s="168"/>
    </row>
    <row r="153" spans="1:53" ht="5.25" customHeight="1" x14ac:dyDescent="0.2">
      <c r="A153" s="140"/>
      <c r="E153" s="141"/>
    </row>
    <row r="154" spans="1:53" ht="34.5" customHeight="1" x14ac:dyDescent="0.2">
      <c r="A154" s="227" t="s">
        <v>82</v>
      </c>
      <c r="B154" s="228">
        <f>B24+B142</f>
        <v>14084.8</v>
      </c>
      <c r="C154" s="229"/>
      <c r="D154" s="229"/>
      <c r="E154" s="230"/>
    </row>
    <row r="155" spans="1:53" x14ac:dyDescent="0.2">
      <c r="A155" s="1"/>
      <c r="B155" s="59"/>
    </row>
    <row r="156" spans="1:53" x14ac:dyDescent="0.2">
      <c r="A156" s="8" t="s">
        <v>83</v>
      </c>
      <c r="B156" s="59"/>
    </row>
    <row r="157" spans="1:53" ht="12.6" customHeight="1" x14ac:dyDescent="0.2">
      <c r="A157" s="254" t="s">
        <v>84</v>
      </c>
      <c r="B157" s="254"/>
      <c r="C157" s="254"/>
    </row>
    <row r="158" spans="1:53" ht="12.95" customHeight="1" x14ac:dyDescent="0.2">
      <c r="A158" s="254" t="s">
        <v>85</v>
      </c>
      <c r="B158" s="254"/>
      <c r="C158" s="254"/>
    </row>
    <row r="159" spans="1:53" x14ac:dyDescent="0.2">
      <c r="A159" s="24" t="s">
        <v>86</v>
      </c>
      <c r="B159" s="60"/>
    </row>
    <row r="160" spans="1:53" x14ac:dyDescent="0.2">
      <c r="A160" s="35" t="s">
        <v>87</v>
      </c>
      <c r="B160" s="60"/>
    </row>
    <row r="161" spans="1:4" x14ac:dyDescent="0.2">
      <c r="A161" s="35" t="s">
        <v>88</v>
      </c>
      <c r="B161" s="60"/>
    </row>
    <row r="162" spans="1:4" x14ac:dyDescent="0.2">
      <c r="A162" s="253" t="s">
        <v>89</v>
      </c>
      <c r="B162" s="253"/>
      <c r="C162" s="253"/>
      <c r="D162" s="253"/>
    </row>
  </sheetData>
  <sheetProtection formatCells="0" formatColumns="0" formatRows="0" insertColumns="0" insertRows="0"/>
  <autoFilter ref="H26:I140" xr:uid="{00000000-0001-0000-0100-000000000000}"/>
  <sortState xmlns:xlrd2="http://schemas.microsoft.com/office/spreadsheetml/2017/richdata2" ref="A27:E76">
    <sortCondition ref="A27:A76"/>
  </sortState>
  <mergeCells count="7">
    <mergeCell ref="A1:E1"/>
    <mergeCell ref="B6:C6"/>
    <mergeCell ref="A162:D162"/>
    <mergeCell ref="A157:C157"/>
    <mergeCell ref="A158:C158"/>
    <mergeCell ref="A25:C25"/>
    <mergeCell ref="A143:C143"/>
  </mergeCells>
  <printOptions gridLines="1"/>
  <pageMargins left="0.70866141732283472" right="0.70866141732283472" top="0.74803149606299213" bottom="0.74803149606299213" header="0.31496062992125984" footer="0.31496062992125984"/>
  <pageSetup paperSize="9" scale="71" fitToHeight="0" orientation="landscape" r:id="rId1"/>
  <headerFooter alignWithMargins="0">
    <oddHeader>&amp;C&amp;"Calibri"&amp;9&amp;K000000[IN-CONFIDENCE]&amp;1#</oddHeader>
    <oddFooter>&amp;C&amp;1#&amp;"Calibri"&amp;9&amp;K000000[IN-CONFIDENCE]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zoomScaleNormal="100" workbookViewId="0">
      <pane ySplit="1" topLeftCell="A5" activePane="bottomLeft" state="frozen"/>
      <selection pane="bottomLeft" activeCell="A9" sqref="A9"/>
    </sheetView>
  </sheetViews>
  <sheetFormatPr defaultColWidth="9.140625" defaultRowHeight="12.75" x14ac:dyDescent="0.2"/>
  <cols>
    <col min="1" max="1" width="22.5703125" style="1" customWidth="1"/>
    <col min="2" max="2" width="23.5703125" style="1" customWidth="1"/>
    <col min="3" max="6" width="27.5703125" style="1" customWidth="1"/>
  </cols>
  <sheetData>
    <row r="1" spans="1:7" ht="36" customHeight="1" thickBot="1" x14ac:dyDescent="0.25">
      <c r="A1" s="122" t="s">
        <v>41</v>
      </c>
      <c r="B1" s="122"/>
      <c r="C1" s="122"/>
      <c r="D1" s="122"/>
      <c r="E1" s="122"/>
      <c r="F1" s="122"/>
    </row>
    <row r="2" spans="1:7" ht="27.75" customHeight="1" x14ac:dyDescent="0.2">
      <c r="A2" s="119" t="s">
        <v>42</v>
      </c>
      <c r="B2" s="266" t="str">
        <f>Travel!B2</f>
        <v>Ministry for the Environment</v>
      </c>
      <c r="C2" s="266"/>
      <c r="D2" s="266"/>
      <c r="E2" s="266"/>
      <c r="F2" s="267"/>
      <c r="G2" s="12"/>
    </row>
    <row r="3" spans="1:7" ht="27.75" customHeight="1" x14ac:dyDescent="0.2">
      <c r="A3" s="120" t="s">
        <v>44</v>
      </c>
      <c r="B3" s="268" t="str">
        <f>Travel!B3</f>
        <v>James Palmer</v>
      </c>
      <c r="C3" s="268"/>
      <c r="D3" s="268"/>
      <c r="E3" s="268"/>
      <c r="F3" s="269"/>
      <c r="G3" s="13"/>
    </row>
    <row r="4" spans="1:7" ht="27.75" customHeight="1" thickBot="1" x14ac:dyDescent="0.25">
      <c r="A4" s="121" t="s">
        <v>46</v>
      </c>
      <c r="B4" s="270" t="str">
        <f>Travel!B4</f>
        <v>1 July 2024 to 30 June 2025</v>
      </c>
      <c r="C4" s="270"/>
      <c r="D4" s="270"/>
      <c r="E4" s="270"/>
      <c r="F4" s="271"/>
      <c r="G4" s="13"/>
    </row>
    <row r="5" spans="1:7" s="6" customFormat="1" ht="36" customHeight="1" x14ac:dyDescent="0.25">
      <c r="A5" s="272" t="s">
        <v>90</v>
      </c>
      <c r="B5" s="272"/>
      <c r="C5" s="273"/>
      <c r="D5" s="273"/>
      <c r="E5" s="273"/>
      <c r="F5" s="273"/>
    </row>
    <row r="6" spans="1:7" s="6" customFormat="1" ht="19.5" customHeight="1" thickBot="1" x14ac:dyDescent="0.3">
      <c r="A6" s="264" t="s">
        <v>91</v>
      </c>
      <c r="B6" s="265"/>
      <c r="C6" s="265"/>
      <c r="D6" s="265"/>
      <c r="E6" s="265"/>
      <c r="F6" s="265"/>
    </row>
    <row r="7" spans="1:7" s="2" customFormat="1" ht="18.75" customHeight="1" x14ac:dyDescent="0.25">
      <c r="A7" s="261" t="s">
        <v>92</v>
      </c>
      <c r="B7" s="262"/>
      <c r="C7" s="109"/>
      <c r="D7" s="109"/>
      <c r="E7" s="109"/>
      <c r="F7" s="110"/>
    </row>
    <row r="8" spans="1:7" ht="26.25" thickBot="1" x14ac:dyDescent="0.25">
      <c r="A8" s="130" t="s">
        <v>78</v>
      </c>
      <c r="B8" s="131" t="s">
        <v>93</v>
      </c>
      <c r="C8" s="131" t="s">
        <v>94</v>
      </c>
      <c r="D8" s="131" t="s">
        <v>95</v>
      </c>
      <c r="E8" s="131" t="s">
        <v>96</v>
      </c>
      <c r="F8" s="132" t="s">
        <v>53</v>
      </c>
      <c r="G8" s="118"/>
    </row>
    <row r="9" spans="1:7" s="55" customFormat="1" ht="16.5" customHeight="1" x14ac:dyDescent="0.2">
      <c r="A9" s="146"/>
      <c r="B9" s="212"/>
      <c r="C9" s="148"/>
      <c r="D9" s="148"/>
      <c r="E9" s="213"/>
      <c r="F9" s="214"/>
    </row>
    <row r="10" spans="1:7" s="55" customFormat="1" x14ac:dyDescent="0.2">
      <c r="A10" s="112"/>
      <c r="B10" s="108"/>
      <c r="C10" s="65"/>
      <c r="D10" s="64"/>
      <c r="E10" s="65"/>
      <c r="F10" s="111"/>
    </row>
    <row r="11" spans="1:7" s="55" customFormat="1" ht="12.75" customHeight="1" x14ac:dyDescent="0.2">
      <c r="A11" s="113"/>
      <c r="B11" s="64"/>
      <c r="C11" s="65"/>
      <c r="D11" s="65"/>
      <c r="E11" s="65"/>
      <c r="F11" s="97"/>
    </row>
    <row r="12" spans="1:7" s="55" customFormat="1" ht="12.75" customHeight="1" x14ac:dyDescent="0.2">
      <c r="A12" s="114"/>
      <c r="B12" s="64"/>
      <c r="C12" s="65"/>
      <c r="D12" s="65"/>
      <c r="E12" s="65"/>
      <c r="F12" s="97"/>
    </row>
    <row r="13" spans="1:7" s="55" customFormat="1" ht="12.75" customHeight="1" x14ac:dyDescent="0.2">
      <c r="A13" s="113"/>
      <c r="B13" s="64"/>
      <c r="C13" s="65"/>
      <c r="D13" s="65"/>
      <c r="E13" s="65"/>
      <c r="F13" s="97"/>
    </row>
    <row r="14" spans="1:7" s="55" customFormat="1" ht="12.75" customHeight="1" x14ac:dyDescent="0.2">
      <c r="A14" s="113"/>
      <c r="B14" s="64"/>
      <c r="C14" s="65"/>
      <c r="D14" s="65"/>
      <c r="E14" s="65"/>
      <c r="F14" s="97"/>
    </row>
    <row r="15" spans="1:7" s="55" customFormat="1" ht="13.5" thickBot="1" x14ac:dyDescent="0.25">
      <c r="A15" s="115"/>
      <c r="B15" s="116"/>
      <c r="C15" s="116"/>
      <c r="D15" s="116"/>
      <c r="E15" s="116"/>
      <c r="F15" s="117"/>
    </row>
    <row r="16" spans="1:7" ht="27.75" customHeight="1" thickBot="1" x14ac:dyDescent="0.25">
      <c r="A16" s="123" t="s">
        <v>97</v>
      </c>
      <c r="B16" s="124">
        <f>SUM(B9:B15)</f>
        <v>0</v>
      </c>
      <c r="C16" s="125"/>
      <c r="D16" s="126"/>
      <c r="E16" s="126"/>
      <c r="F16" s="127"/>
    </row>
    <row r="17" spans="1:6" x14ac:dyDescent="0.2">
      <c r="A17" s="10"/>
      <c r="F17" s="5"/>
    </row>
    <row r="18" spans="1:6" x14ac:dyDescent="0.2">
      <c r="A18" s="10" t="s">
        <v>83</v>
      </c>
      <c r="B18" s="2"/>
      <c r="F18" s="5"/>
    </row>
    <row r="19" spans="1:6" x14ac:dyDescent="0.2">
      <c r="A19" s="274" t="s">
        <v>98</v>
      </c>
      <c r="B19" s="275"/>
      <c r="C19" s="275"/>
      <c r="D19" s="275"/>
      <c r="E19" s="275"/>
      <c r="F19" s="276"/>
    </row>
    <row r="20" spans="1:6" x14ac:dyDescent="0.2">
      <c r="A20" s="263" t="s">
        <v>99</v>
      </c>
      <c r="B20" s="254"/>
      <c r="C20" s="254"/>
      <c r="F20" s="5"/>
    </row>
    <row r="21" spans="1:6" x14ac:dyDescent="0.2">
      <c r="A21" s="24" t="s">
        <v>100</v>
      </c>
      <c r="B21"/>
      <c r="F21" s="5"/>
    </row>
    <row r="22" spans="1:6" x14ac:dyDescent="0.2">
      <c r="A22" s="24" t="s">
        <v>101</v>
      </c>
      <c r="B22"/>
      <c r="F22" s="5"/>
    </row>
    <row r="23" spans="1:6" ht="12.75" customHeight="1" x14ac:dyDescent="0.2">
      <c r="A23" s="259" t="s">
        <v>89</v>
      </c>
      <c r="B23" s="260"/>
      <c r="C23" s="53"/>
      <c r="D23" s="53"/>
      <c r="E23" s="53"/>
      <c r="F23" s="54"/>
    </row>
  </sheetData>
  <sheetProtection formatCells="0" formatColumns="0" formatRows="0" insertColumns="0" insertRows="0"/>
  <autoFilter ref="A1:G28" xr:uid="{00000000-0001-0000-0200-000000000000}"/>
  <mergeCells count="9">
    <mergeCell ref="A23:B23"/>
    <mergeCell ref="A7:B7"/>
    <mergeCell ref="A20:C20"/>
    <mergeCell ref="A6:F6"/>
    <mergeCell ref="B2:F2"/>
    <mergeCell ref="B3:F3"/>
    <mergeCell ref="B4:F4"/>
    <mergeCell ref="A5:F5"/>
    <mergeCell ref="A19:F19"/>
  </mergeCells>
  <printOptions gridLines="1"/>
  <pageMargins left="0.70866141732283472" right="0.70866141732283472" top="0.74803149606299213" bottom="0.74803149606299213" header="0.31496062992125984" footer="0.31496062992125984"/>
  <pageSetup paperSize="9" scale="82" fitToHeight="0" orientation="landscape" r:id="rId1"/>
  <headerFooter alignWithMargins="0">
    <oddHeader>&amp;C&amp;"Calibri"&amp;9&amp;K000000[IN-CONFIDENCE]&amp;1#</oddHeader>
    <oddFooter>&amp;C&amp;1#&amp;"Calibri"&amp;9&amp;K000000[IN-CONFIDENCE]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6"/>
  <sheetViews>
    <sheetView zoomScaleNormal="100" workbookViewId="0">
      <pane ySplit="1" topLeftCell="A2" activePane="bottomLeft" state="frozen"/>
      <selection pane="bottomLeft" activeCell="G14" sqref="G14"/>
    </sheetView>
  </sheetViews>
  <sheetFormatPr defaultColWidth="9.140625" defaultRowHeight="12.75" x14ac:dyDescent="0.2"/>
  <cols>
    <col min="1" max="1" width="27.5703125" style="8" customWidth="1"/>
    <col min="2" max="2" width="31.140625" style="8" customWidth="1"/>
    <col min="3" max="4" width="27.5703125" style="8" customWidth="1"/>
    <col min="5" max="5" width="34.5703125" style="8" customWidth="1"/>
    <col min="6" max="16384" width="9.140625" style="9"/>
  </cols>
  <sheetData>
    <row r="1" spans="1:14" ht="36" customHeight="1" thickBot="1" x14ac:dyDescent="0.25">
      <c r="A1" s="281" t="s">
        <v>41</v>
      </c>
      <c r="B1" s="281"/>
      <c r="C1" s="281"/>
      <c r="D1" s="281"/>
      <c r="E1" s="281"/>
      <c r="F1" s="31"/>
    </row>
    <row r="2" spans="1:14" ht="36" customHeight="1" x14ac:dyDescent="0.2">
      <c r="A2" s="119" t="s">
        <v>42</v>
      </c>
      <c r="B2" s="266" t="str">
        <f>Travel!B2</f>
        <v>Ministry for the Environment</v>
      </c>
      <c r="C2" s="266"/>
      <c r="D2" s="266"/>
      <c r="E2" s="266"/>
      <c r="F2" s="12"/>
      <c r="G2" s="12"/>
    </row>
    <row r="3" spans="1:14" ht="36" customHeight="1" x14ac:dyDescent="0.2">
      <c r="A3" s="120" t="s">
        <v>44</v>
      </c>
      <c r="B3" s="268" t="str">
        <f>Travel!B3</f>
        <v>James Palmer</v>
      </c>
      <c r="C3" s="268"/>
      <c r="D3" s="268"/>
      <c r="E3" s="268"/>
      <c r="F3" s="13"/>
      <c r="G3" s="13"/>
    </row>
    <row r="4" spans="1:14" ht="36" customHeight="1" thickBot="1" x14ac:dyDescent="0.25">
      <c r="A4" s="121" t="s">
        <v>46</v>
      </c>
      <c r="B4" s="270" t="str">
        <f>Travel!B4</f>
        <v>1 July 2024 to 30 June 2025</v>
      </c>
      <c r="C4" s="270"/>
      <c r="D4" s="270"/>
      <c r="E4" s="270"/>
      <c r="F4" s="13"/>
      <c r="G4" s="13"/>
    </row>
    <row r="5" spans="1:14" ht="36" customHeight="1" x14ac:dyDescent="0.2">
      <c r="A5" s="272" t="s">
        <v>102</v>
      </c>
      <c r="B5" s="272"/>
      <c r="C5" s="273"/>
      <c r="D5" s="273"/>
      <c r="E5" s="273"/>
    </row>
    <row r="6" spans="1:14" ht="20.100000000000001" customHeight="1" thickBot="1" x14ac:dyDescent="0.25">
      <c r="A6" s="264" t="s">
        <v>103</v>
      </c>
      <c r="B6" s="265"/>
      <c r="C6" s="265"/>
      <c r="D6" s="265"/>
      <c r="E6" s="265"/>
      <c r="F6" s="14"/>
      <c r="G6" s="14"/>
    </row>
    <row r="7" spans="1:14" ht="36" customHeight="1" x14ac:dyDescent="0.25">
      <c r="A7" s="261" t="s">
        <v>104</v>
      </c>
      <c r="B7" s="262"/>
      <c r="C7" s="109"/>
      <c r="D7" s="109"/>
      <c r="E7" s="109"/>
    </row>
    <row r="8" spans="1:14" ht="26.25" thickBot="1" x14ac:dyDescent="0.25">
      <c r="A8" s="130" t="s">
        <v>78</v>
      </c>
      <c r="B8" s="131" t="s">
        <v>105</v>
      </c>
      <c r="C8" s="131" t="s">
        <v>106</v>
      </c>
      <c r="D8" s="131" t="s">
        <v>107</v>
      </c>
      <c r="E8" s="131" t="s">
        <v>108</v>
      </c>
    </row>
    <row r="9" spans="1:14" s="55" customFormat="1" ht="15.75" customHeight="1" x14ac:dyDescent="0.2">
      <c r="A9" s="177"/>
      <c r="B9" s="128"/>
      <c r="C9" s="129"/>
      <c r="D9" s="129"/>
      <c r="E9" s="129"/>
    </row>
    <row r="10" spans="1:14" s="50" customFormat="1" x14ac:dyDescent="0.2">
      <c r="A10" s="112"/>
      <c r="B10" s="128"/>
      <c r="C10" s="129"/>
      <c r="D10" s="64"/>
    </row>
    <row r="11" spans="1:14" s="50" customFormat="1" x14ac:dyDescent="0.2">
      <c r="A11" s="112"/>
      <c r="B11"/>
      <c r="C11" s="65"/>
      <c r="D11" s="176"/>
      <c r="E11" s="65"/>
    </row>
    <row r="12" spans="1:14" s="50" customFormat="1" ht="15" x14ac:dyDescent="0.25">
      <c r="A12" s="112"/>
      <c r="B12" s="108"/>
      <c r="C12" s="175"/>
      <c r="D12" s="64"/>
      <c r="E12" s="65"/>
    </row>
    <row r="13" spans="1:14" s="50" customFormat="1" x14ac:dyDescent="0.2">
      <c r="A13" s="113"/>
      <c r="B13" s="64"/>
      <c r="C13" s="65"/>
      <c r="D13" s="65"/>
      <c r="E13" s="65"/>
      <c r="N13" s="51"/>
    </row>
    <row r="14" spans="1:14" s="50" customFormat="1" x14ac:dyDescent="0.2">
      <c r="A14" s="112"/>
      <c r="B14" s="108"/>
      <c r="C14" s="65"/>
      <c r="D14" s="64"/>
      <c r="E14" s="65"/>
    </row>
    <row r="15" spans="1:14" s="50" customFormat="1" ht="13.5" thickBot="1" x14ac:dyDescent="0.25">
      <c r="A15" s="136"/>
      <c r="B15" s="83"/>
      <c r="C15" s="84"/>
      <c r="D15" s="84"/>
      <c r="E15" s="84"/>
    </row>
    <row r="16" spans="1:14" ht="27.95" customHeight="1" thickBot="1" x14ac:dyDescent="0.25">
      <c r="A16" s="137" t="s">
        <v>109</v>
      </c>
      <c r="B16" s="138" t="s">
        <v>110</v>
      </c>
      <c r="C16" s="88">
        <f>COUNTIF(B9:B15,"*")</f>
        <v>0</v>
      </c>
      <c r="D16" s="139">
        <f>SUM(D9:D15)</f>
        <v>0</v>
      </c>
      <c r="E16" s="89"/>
    </row>
    <row r="17" spans="1:6" x14ac:dyDescent="0.2">
      <c r="A17" s="52"/>
      <c r="B17" s="38"/>
      <c r="C17" s="29"/>
      <c r="D17" s="28"/>
      <c r="E17" s="43"/>
    </row>
    <row r="18" spans="1:6" x14ac:dyDescent="0.2">
      <c r="A18" s="10" t="s">
        <v>111</v>
      </c>
      <c r="E18" s="11"/>
    </row>
    <row r="19" spans="1:6" x14ac:dyDescent="0.2">
      <c r="A19" s="263" t="s">
        <v>99</v>
      </c>
      <c r="B19" s="254"/>
      <c r="C19" s="254"/>
      <c r="E19" s="11"/>
    </row>
    <row r="20" spans="1:6" x14ac:dyDescent="0.2">
      <c r="A20" s="277" t="s">
        <v>112</v>
      </c>
      <c r="B20" s="278"/>
      <c r="C20" s="278"/>
      <c r="D20" s="278"/>
      <c r="E20" s="279"/>
    </row>
    <row r="21" spans="1:6" x14ac:dyDescent="0.2">
      <c r="A21" s="48" t="s">
        <v>113</v>
      </c>
      <c r="B21" s="9"/>
      <c r="C21" s="9"/>
      <c r="D21" s="9"/>
      <c r="E21" s="49"/>
    </row>
    <row r="22" spans="1:6" ht="26.1" customHeight="1" x14ac:dyDescent="0.2">
      <c r="A22" s="263" t="s">
        <v>114</v>
      </c>
      <c r="B22" s="254"/>
      <c r="C22" s="254"/>
      <c r="D22" s="254"/>
      <c r="E22" s="282"/>
    </row>
    <row r="23" spans="1:6" x14ac:dyDescent="0.2">
      <c r="A23" s="24" t="s">
        <v>115</v>
      </c>
      <c r="E23" s="11"/>
    </row>
    <row r="24" spans="1:6" x14ac:dyDescent="0.2">
      <c r="A24" s="24" t="s">
        <v>116</v>
      </c>
      <c r="B24"/>
      <c r="C24" s="1"/>
      <c r="D24" s="1"/>
      <c r="E24" s="5"/>
      <c r="F24" s="1"/>
    </row>
    <row r="25" spans="1:6" ht="12.75" customHeight="1" x14ac:dyDescent="0.2">
      <c r="A25" s="280" t="s">
        <v>89</v>
      </c>
      <c r="B25" s="253"/>
      <c r="C25" s="36"/>
      <c r="D25" s="36"/>
      <c r="E25" s="37"/>
      <c r="F25" s="36"/>
    </row>
    <row r="26" spans="1:6" x14ac:dyDescent="0.2">
      <c r="A26" s="39"/>
      <c r="B26" s="40"/>
      <c r="C26" s="40"/>
      <c r="D26" s="40"/>
      <c r="E26" s="41"/>
    </row>
  </sheetData>
  <sheetProtection formatCells="0" formatColumns="0" formatRows="0" insertColumns="0" insertRows="0"/>
  <autoFilter ref="A1:E26" xr:uid="{00000000-0001-0000-0300-000000000000}"/>
  <mergeCells count="11">
    <mergeCell ref="A20:E20"/>
    <mergeCell ref="A25:B25"/>
    <mergeCell ref="A1:E1"/>
    <mergeCell ref="A19:C19"/>
    <mergeCell ref="A22:E22"/>
    <mergeCell ref="A6:E6"/>
    <mergeCell ref="B2:E2"/>
    <mergeCell ref="B3:E3"/>
    <mergeCell ref="B4:E4"/>
    <mergeCell ref="A5:E5"/>
    <mergeCell ref="A7:B7"/>
  </mergeCells>
  <printOptions gridLines="1"/>
  <pageMargins left="0.70866141732283472" right="0.70866141732283472" top="0.74803149606299213" bottom="0.74803149606299213" header="0.31496062992125984" footer="0.31496062992125984"/>
  <pageSetup paperSize="9" scale="90" fitToHeight="0" orientation="landscape" r:id="rId1"/>
  <headerFooter alignWithMargins="0">
    <oddHeader>&amp;C&amp;"Calibri"&amp;9&amp;K000000[IN-CONFIDENCE]&amp;1#</oddHeader>
    <oddFooter>&amp;C&amp;1#&amp;"Calibri"&amp;9&amp;K000000[IN-CONFIDENCE]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I29"/>
  <sheetViews>
    <sheetView zoomScaleNormal="100" workbookViewId="0">
      <pane ySplit="1" topLeftCell="A2" activePane="bottomLeft" state="frozen"/>
      <selection pane="bottomLeft" activeCell="D28" sqref="D28"/>
    </sheetView>
  </sheetViews>
  <sheetFormatPr defaultColWidth="9.140625" defaultRowHeight="12.75" x14ac:dyDescent="0.2"/>
  <cols>
    <col min="1" max="1" width="21.5703125" style="1" customWidth="1"/>
    <col min="2" max="2" width="23.5703125" style="1" customWidth="1"/>
    <col min="3" max="3" width="26.42578125" style="1" customWidth="1"/>
    <col min="4" max="4" width="116.42578125" style="1" bestFit="1" customWidth="1"/>
    <col min="5" max="5" width="32.140625" style="1" customWidth="1"/>
    <col min="6" max="7" width="8.42578125" customWidth="1"/>
    <col min="8" max="8" width="10.5703125" customWidth="1"/>
    <col min="9" max="9" width="9.140625" customWidth="1"/>
  </cols>
  <sheetData>
    <row r="1" spans="1:9" ht="36" customHeight="1" thickBot="1" x14ac:dyDescent="0.25">
      <c r="A1" s="281" t="s">
        <v>41</v>
      </c>
      <c r="B1" s="281"/>
      <c r="C1" s="281"/>
      <c r="D1" s="281"/>
      <c r="E1" s="281"/>
    </row>
    <row r="2" spans="1:9" ht="36" customHeight="1" x14ac:dyDescent="0.2">
      <c r="A2" s="119" t="s">
        <v>42</v>
      </c>
      <c r="B2" s="266" t="str">
        <f>Travel!B2</f>
        <v>Ministry for the Environment</v>
      </c>
      <c r="C2" s="266"/>
      <c r="D2" s="266"/>
      <c r="E2" s="267"/>
    </row>
    <row r="3" spans="1:9" ht="36" customHeight="1" x14ac:dyDescent="0.2">
      <c r="A3" s="120" t="s">
        <v>44</v>
      </c>
      <c r="B3" s="268" t="str">
        <f>Travel!B3</f>
        <v>James Palmer</v>
      </c>
      <c r="C3" s="268"/>
      <c r="D3" s="268"/>
      <c r="E3" s="269"/>
    </row>
    <row r="4" spans="1:9" ht="36" customHeight="1" thickBot="1" x14ac:dyDescent="0.25">
      <c r="A4" s="121" t="s">
        <v>46</v>
      </c>
      <c r="B4" s="270" t="str">
        <f>Travel!B4</f>
        <v>1 July 2024 to 30 June 2025</v>
      </c>
      <c r="C4" s="270"/>
      <c r="D4" s="270"/>
      <c r="E4" s="271"/>
    </row>
    <row r="5" spans="1:9" ht="36" customHeight="1" x14ac:dyDescent="0.2">
      <c r="A5" s="286" t="s">
        <v>117</v>
      </c>
      <c r="B5" s="287"/>
      <c r="C5" s="288"/>
      <c r="D5" s="288"/>
      <c r="E5" s="289"/>
    </row>
    <row r="6" spans="1:9" ht="19.5" customHeight="1" thickBot="1" x14ac:dyDescent="0.25">
      <c r="A6" s="283" t="s">
        <v>118</v>
      </c>
      <c r="B6" s="284"/>
      <c r="C6" s="284"/>
      <c r="D6" s="284"/>
      <c r="E6" s="285"/>
    </row>
    <row r="7" spans="1:9" ht="36" customHeight="1" thickBot="1" x14ac:dyDescent="0.3">
      <c r="A7" s="261" t="s">
        <v>119</v>
      </c>
      <c r="B7" s="262"/>
      <c r="C7" s="109"/>
      <c r="D7" s="109"/>
      <c r="E7" s="109"/>
      <c r="G7" s="199" t="s">
        <v>58</v>
      </c>
      <c r="H7" s="194" t="s">
        <v>59</v>
      </c>
      <c r="I7" s="200" t="s">
        <v>60</v>
      </c>
    </row>
    <row r="8" spans="1:9" ht="26.25" thickBot="1" x14ac:dyDescent="0.25">
      <c r="A8" s="130" t="s">
        <v>78</v>
      </c>
      <c r="B8" s="131" t="s">
        <v>120</v>
      </c>
      <c r="C8" s="131" t="s">
        <v>121</v>
      </c>
      <c r="D8" s="131" t="s">
        <v>122</v>
      </c>
      <c r="E8" s="131" t="s">
        <v>68</v>
      </c>
      <c r="G8" s="201"/>
      <c r="H8" s="202"/>
      <c r="I8" s="203"/>
    </row>
    <row r="9" spans="1:9" s="145" customFormat="1" ht="15" customHeight="1" thickBot="1" x14ac:dyDescent="0.3">
      <c r="A9" s="231">
        <v>45526</v>
      </c>
      <c r="B9" s="241">
        <v>141.59</v>
      </c>
      <c r="C9" s="233" t="s">
        <v>151</v>
      </c>
      <c r="D9" s="234" t="s">
        <v>152</v>
      </c>
      <c r="E9" s="235"/>
      <c r="G9" s="195">
        <v>3</v>
      </c>
      <c r="H9" s="195" t="s">
        <v>141</v>
      </c>
      <c r="I9" s="196" t="s">
        <v>61</v>
      </c>
    </row>
    <row r="10" spans="1:9" s="171" customFormat="1" ht="15" customHeight="1" thickBot="1" x14ac:dyDescent="0.3">
      <c r="A10" s="231">
        <v>45532</v>
      </c>
      <c r="B10" s="241">
        <v>2249.88</v>
      </c>
      <c r="C10" s="233" t="s">
        <v>148</v>
      </c>
      <c r="D10" s="234" t="s">
        <v>153</v>
      </c>
      <c r="E10" s="235" t="s">
        <v>75</v>
      </c>
      <c r="F10" s="193"/>
      <c r="G10" s="195">
        <v>3</v>
      </c>
      <c r="H10" s="195" t="s">
        <v>141</v>
      </c>
      <c r="I10" s="197" t="s">
        <v>61</v>
      </c>
    </row>
    <row r="11" spans="1:9" s="61" customFormat="1" ht="14.25" customHeight="1" thickBot="1" x14ac:dyDescent="0.25">
      <c r="A11" s="231">
        <v>45541</v>
      </c>
      <c r="B11" s="239">
        <v>147.83000000000001</v>
      </c>
      <c r="C11" s="233" t="s">
        <v>158</v>
      </c>
      <c r="D11" s="234" t="s">
        <v>160</v>
      </c>
      <c r="E11" s="235"/>
      <c r="F11" s="192"/>
      <c r="G11" s="195">
        <v>4</v>
      </c>
      <c r="H11" s="195" t="s">
        <v>141</v>
      </c>
      <c r="I11" s="197" t="s">
        <v>61</v>
      </c>
    </row>
    <row r="12" spans="1:9" s="61" customFormat="1" ht="15" customHeight="1" thickBot="1" x14ac:dyDescent="0.25">
      <c r="A12" s="231">
        <v>45541</v>
      </c>
      <c r="B12" s="239">
        <v>-73.91</v>
      </c>
      <c r="C12" s="233" t="s">
        <v>158</v>
      </c>
      <c r="D12" s="234" t="s">
        <v>159</v>
      </c>
      <c r="E12" s="235"/>
      <c r="F12" s="192"/>
      <c r="G12" s="195">
        <v>4</v>
      </c>
      <c r="H12" s="195" t="s">
        <v>141</v>
      </c>
      <c r="I12" s="197" t="s">
        <v>61</v>
      </c>
    </row>
    <row r="13" spans="1:9" s="61" customFormat="1" ht="15" customHeight="1" thickBot="1" x14ac:dyDescent="0.25">
      <c r="A13" s="231">
        <v>45615</v>
      </c>
      <c r="B13" s="239">
        <v>57.36</v>
      </c>
      <c r="C13" s="233" t="s">
        <v>165</v>
      </c>
      <c r="D13" s="234" t="s">
        <v>166</v>
      </c>
      <c r="E13" s="185"/>
      <c r="F13" s="209"/>
      <c r="G13" s="210">
        <v>7</v>
      </c>
      <c r="H13" s="210" t="s">
        <v>135</v>
      </c>
      <c r="I13" s="211" t="s">
        <v>61</v>
      </c>
    </row>
    <row r="14" spans="1:9" s="61" customFormat="1" ht="15" customHeight="1" thickBot="1" x14ac:dyDescent="0.25">
      <c r="A14" s="231" t="s">
        <v>233</v>
      </c>
      <c r="B14" s="239">
        <v>425</v>
      </c>
      <c r="C14" s="233" t="s">
        <v>174</v>
      </c>
      <c r="D14" s="234" t="s">
        <v>175</v>
      </c>
      <c r="E14" s="248" t="s">
        <v>74</v>
      </c>
      <c r="F14" s="192"/>
      <c r="G14" s="195">
        <v>11</v>
      </c>
      <c r="H14" s="195">
        <v>2530</v>
      </c>
      <c r="I14" s="198" t="s">
        <v>61</v>
      </c>
    </row>
    <row r="15" spans="1:9" s="63" customFormat="1" ht="13.5" thickBot="1" x14ac:dyDescent="0.25">
      <c r="A15" s="112"/>
      <c r="B15" s="108"/>
      <c r="C15" s="65"/>
      <c r="D15" s="64"/>
      <c r="E15" s="65"/>
      <c r="G15" s="195"/>
      <c r="H15" s="195"/>
      <c r="I15" s="198"/>
    </row>
    <row r="16" spans="1:9" ht="27.75" customHeight="1" thickBot="1" x14ac:dyDescent="0.25">
      <c r="A16" s="218" t="s">
        <v>123</v>
      </c>
      <c r="B16" s="219">
        <f>SUM(B9:B15)</f>
        <v>2947.7500000000005</v>
      </c>
      <c r="C16" s="220"/>
      <c r="D16" s="221"/>
      <c r="E16" s="222"/>
      <c r="G16" s="195"/>
      <c r="H16" s="195"/>
      <c r="I16" s="198"/>
    </row>
    <row r="17" spans="1:8" ht="14.1" customHeight="1" x14ac:dyDescent="0.2">
      <c r="A17" s="42"/>
      <c r="B17" s="29"/>
      <c r="C17" s="29"/>
      <c r="D17" s="29"/>
      <c r="E17" s="43"/>
    </row>
    <row r="18" spans="1:8" x14ac:dyDescent="0.2">
      <c r="A18" s="10" t="s">
        <v>111</v>
      </c>
      <c r="E18" s="5"/>
    </row>
    <row r="19" spans="1:8" x14ac:dyDescent="0.2">
      <c r="A19" s="263" t="s">
        <v>99</v>
      </c>
      <c r="B19" s="254"/>
      <c r="C19" s="254"/>
      <c r="E19" s="5"/>
    </row>
    <row r="20" spans="1:8" ht="14.1" customHeight="1" x14ac:dyDescent="0.2">
      <c r="A20" s="25" t="s">
        <v>124</v>
      </c>
      <c r="B20" s="26"/>
      <c r="E20" s="5"/>
    </row>
    <row r="21" spans="1:8" x14ac:dyDescent="0.2">
      <c r="A21" s="24" t="s">
        <v>86</v>
      </c>
      <c r="B21"/>
      <c r="E21" s="5"/>
    </row>
    <row r="22" spans="1:8" ht="12.6" customHeight="1" x14ac:dyDescent="0.2">
      <c r="A22" s="277" t="s">
        <v>125</v>
      </c>
      <c r="B22" s="278"/>
      <c r="C22" s="278"/>
      <c r="D22" s="278"/>
      <c r="E22" s="279"/>
    </row>
    <row r="23" spans="1:8" x14ac:dyDescent="0.2">
      <c r="A23" s="24" t="s">
        <v>101</v>
      </c>
      <c r="B23"/>
      <c r="E23" s="5"/>
      <c r="F23" s="1"/>
      <c r="G23" s="1"/>
      <c r="H23" s="1"/>
    </row>
    <row r="24" spans="1:8" ht="12.75" customHeight="1" x14ac:dyDescent="0.2">
      <c r="A24" s="280" t="s">
        <v>89</v>
      </c>
      <c r="B24" s="253"/>
      <c r="C24" s="36"/>
      <c r="D24" s="36"/>
      <c r="E24" s="37"/>
      <c r="F24" s="36"/>
      <c r="G24" s="36"/>
      <c r="H24" s="36"/>
    </row>
    <row r="25" spans="1:8" x14ac:dyDescent="0.2">
      <c r="A25" s="44"/>
      <c r="B25" s="30"/>
      <c r="C25" s="45"/>
      <c r="D25" s="45"/>
      <c r="E25" s="46"/>
    </row>
    <row r="26" spans="1:8" x14ac:dyDescent="0.2">
      <c r="A26" s="7"/>
    </row>
    <row r="27" spans="1:8" x14ac:dyDescent="0.2">
      <c r="A27" s="7"/>
    </row>
    <row r="28" spans="1:8" x14ac:dyDescent="0.2">
      <c r="A28" s="7"/>
    </row>
    <row r="29" spans="1:8" x14ac:dyDescent="0.2">
      <c r="A29" s="7"/>
    </row>
  </sheetData>
  <sheetProtection formatCells="0" formatColumns="0" formatRows="0" insertColumns="0" insertRows="0"/>
  <autoFilter ref="A1:E31" xr:uid="{00000000-0001-0000-0400-000000000000}"/>
  <mergeCells count="10">
    <mergeCell ref="A1:E1"/>
    <mergeCell ref="A24:B24"/>
    <mergeCell ref="A22:E22"/>
    <mergeCell ref="A19:C19"/>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scale="84" fitToHeight="0" orientation="landscape" r:id="rId1"/>
  <headerFooter alignWithMargins="0">
    <oddHeader>&amp;C&amp;"Calibri"&amp;9&amp;K000000[IN-CONFIDENCE]&amp;1#</oddHeader>
    <oddFooter>&amp;C&amp;1#&amp;"Calibri"&amp;9&amp;K000000[IN-CONFIDENCE]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egacy_x0020_DocID xmlns="4a94300e-a927-4b92-9d3a-682523035cb6" xsi:nil="true"/>
    <Year xmlns="4a94300e-a927-4b92-9d3a-682523035cb6" xsi:nil="true"/>
    <_ip_UnifiedCompliancePolicyUIAction xmlns="http://schemas.microsoft.com/sharepoint/v3" xsi:nil="true"/>
    <Legacy_x0020_Version xmlns="4a94300e-a927-4b92-9d3a-682523035cb6" xsi:nil="true"/>
    <Sender_x0020_Date xmlns="4a94300e-a927-4b92-9d3a-682523035cb6" xsi:nil="true"/>
    <Library xmlns="4a94300e-a927-4b92-9d3a-682523035cb6" xsi:nil="true"/>
    <Class xmlns="4a94300e-a927-4b92-9d3a-682523035cb6" xsi:nil="true"/>
    <From xmlns="4a94300e-a927-4b92-9d3a-682523035cb6" xsi:nil="true"/>
    <Sender xmlns="4a94300e-a927-4b92-9d3a-682523035cb6" xsi:nil="true"/>
    <Supplemental_x0020_Markings xmlns="4a94300e-a927-4b92-9d3a-682523035cb6" xsi:nil="true"/>
    <IconOverlay xmlns="http://schemas.microsoft.com/sharepoint/v4" xsi:nil="true"/>
    <_Flow_SignoffStatus xmlns="4a94300e-a927-4b92-9d3a-682523035cb6" xsi:nil="true"/>
    <Other_x0020_Details xmlns="4a94300e-a927-4b92-9d3a-682523035cb6" xsi:nil="true"/>
    <_ip_UnifiedCompliancePolicyProperties xmlns="http://schemas.microsoft.com/sharepoint/v3" xsi:nil="true"/>
    <Carbon_x0020_Copy xmlns="4a94300e-a927-4b92-9d3a-682523035cb6" xsi:nil="true"/>
    <Author0 xmlns="4a94300e-a927-4b92-9d3a-682523035cb6" xsi:nil="true"/>
    <MTS_x0020_ID xmlns="4a94300e-a927-4b92-9d3a-682523035cb6" xsi:nil="true"/>
    <Email_x0020_Table xmlns="4a94300e-a927-4b92-9d3a-682523035cb6" xsi:nil="true"/>
    <Comments xmlns="4a94300e-a927-4b92-9d3a-682523035cb6" xsi:nil="true"/>
    <MTS_x0020_Type xmlns="4a94300e-a927-4b92-9d3a-682523035cb6" xsi:nil="true"/>
    <Receiver xmlns="4a94300e-a927-4b92-9d3a-682523035cb6" xsi:nil="true"/>
    <Sent_x002f_Received xmlns="4a94300e-a927-4b92-9d3a-682523035cb6" xsi:nil="true"/>
    <Other_x0020_Details_2 xmlns="4a94300e-a927-4b92-9d3a-682523035cb6" xsi:nil="true"/>
    <To xmlns="4a94300e-a927-4b92-9d3a-682523035cb6" xsi:nil="true"/>
    <Other_x0020_Details_3 xmlns="4a94300e-a927-4b92-9d3a-682523035cb6" xsi:nil="true"/>
    <Receiver_x0020_Date xmlns="4a94300e-a927-4b92-9d3a-682523035cb6" xsi:nil="true"/>
    <Status xmlns="4a94300e-a927-4b92-9d3a-682523035cb6" xsi:nil="true"/>
    <Contract_x0020_Number xmlns="4a94300e-a927-4b92-9d3a-682523035cb6" xsi:nil="true"/>
    <Document_x0020_Type xmlns="4a94300e-a927-4b92-9d3a-682523035cb6" xsi:nil="true"/>
    <_dlc_DocId xmlns="58a6f171-52cb-4404-b47d-af1c8daf8fd1">ECM-1921925337-92662</_dlc_DocId>
    <_dlc_DocIdUrl xmlns="58a6f171-52cb-4404-b47d-af1c8daf8fd1">
      <Url>https://ministryforenvironment.sharepoint.com/sites/ECM-Corp-Fin/_layouts/15/DocIdRedir.aspx?ID=ECM-1921925337-92662</Url>
      <Description>ECM-1921925337-92662</Description>
    </_dlc_DocIdUrl>
    <lcf76f155ced4ddcb4097134ff3c332f xmlns="4a94300e-a927-4b92-9d3a-682523035cb6">
      <Terms xmlns="http://schemas.microsoft.com/office/infopath/2007/PartnerControls"/>
    </lcf76f155ced4ddcb4097134ff3c332f>
    <TaxCatchAll xmlns="58a6f171-52cb-4404-b47d-af1c8daf8fd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5FB0BEBF7DE54D9F252D8A06C053F7" ma:contentTypeVersion="49" ma:contentTypeDescription="Create a new document." ma:contentTypeScope="" ma:versionID="dd89e94ad913ff0bdcb3b87688c442ae">
  <xsd:schema xmlns:xsd="http://www.w3.org/2001/XMLSchema" xmlns:xs="http://www.w3.org/2001/XMLSchema" xmlns:p="http://schemas.microsoft.com/office/2006/metadata/properties" xmlns:ns1="http://schemas.microsoft.com/sharepoint/v3" xmlns:ns2="58a6f171-52cb-4404-b47d-af1c8daf8fd1" xmlns:ns3="4a94300e-a927-4b92-9d3a-682523035cb6" xmlns:ns4="0a5b0190-e301-4766-933d-448c7c363fce" xmlns:ns5="http://schemas.microsoft.com/sharepoint/v4" targetNamespace="http://schemas.microsoft.com/office/2006/metadata/properties" ma:root="true" ma:fieldsID="b7c8728e09547f002dced761b427fdf9" ns1:_="" ns2:_="" ns3:_="" ns4:_="" ns5:_="">
    <xsd:import namespace="http://schemas.microsoft.com/sharepoint/v3"/>
    <xsd:import namespace="58a6f171-52cb-4404-b47d-af1c8daf8fd1"/>
    <xsd:import namespace="4a94300e-a927-4b92-9d3a-682523035cb6"/>
    <xsd:import namespace="0a5b0190-e301-4766-933d-448c7c363fce"/>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Document_x0020_Type" minOccurs="0"/>
                <xsd:element ref="ns3:MTS_x0020_Type" minOccurs="0"/>
                <xsd:element ref="ns3:MTS_x0020_ID" minOccurs="0"/>
                <xsd:element ref="ns3:Sender" minOccurs="0"/>
                <xsd:element ref="ns3:Receiver" minOccurs="0"/>
                <xsd:element ref="ns3:Sender_x0020_Date" minOccurs="0"/>
                <xsd:element ref="ns3:Receiver_x0020_Date" minOccurs="0"/>
                <xsd:element ref="ns3:Carbon_x0020_Copy" minOccurs="0"/>
                <xsd:element ref="ns3:Email_x0020_Table" minOccurs="0"/>
                <xsd:element ref="ns3:Library" minOccurs="0"/>
                <xsd:element ref="ns3:Legacy_x0020_DocID" minOccurs="0"/>
                <xsd:element ref="ns3:Legacy_x0020_Version" minOccurs="0"/>
                <xsd:element ref="ns3:Class" minOccurs="0"/>
                <xsd:element ref="ns3:Author0" minOccurs="0"/>
                <xsd:element ref="ns3:Status" minOccurs="0"/>
                <xsd:element ref="ns3:Year" minOccurs="0"/>
                <xsd:element ref="ns3:Other_x0020_Details" minOccurs="0"/>
                <xsd:element ref="ns3:To" minOccurs="0"/>
                <xsd:element ref="ns3:From" minOccurs="0"/>
                <xsd:element ref="ns3:Sent_x002f_Received" minOccurs="0"/>
                <xsd:element ref="ns3:MediaServiceMetadata" minOccurs="0"/>
                <xsd:element ref="ns3:MediaServiceFastMetadata" minOccurs="0"/>
                <xsd:element ref="ns3:MediaServiceAutoKeyPoints" minOccurs="0"/>
                <xsd:element ref="ns3:MediaServiceKeyPoints" minOccurs="0"/>
                <xsd:element ref="ns3:Other_x0020_Details_2" minOccurs="0"/>
                <xsd:element ref="ns3:Supplemental_x0020_Markings"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4:SharedWithUsers" minOccurs="0"/>
                <xsd:element ref="ns4:SharedWithDetails" minOccurs="0"/>
                <xsd:element ref="ns3:Comments" minOccurs="0"/>
                <xsd:element ref="ns3:Contract_x0020_Number" minOccurs="0"/>
                <xsd:element ref="ns3:Other_x0020_Details_3" minOccurs="0"/>
                <xsd:element ref="ns3:_Flow_SignoffStatus" minOccurs="0"/>
                <xsd:element ref="ns5:IconOverlay" minOccurs="0"/>
                <xsd:element ref="ns3:MediaServiceDateTaken"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a6f171-52cb-4404-b47d-af1c8daf8f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55" nillable="true" ma:displayName="Taxonomy Catch All Column" ma:hidden="true" ma:list="{87519789-73ed-4cab-9726-b8d1e32ee613}" ma:internalName="TaxCatchAll" ma:showField="CatchAllData" ma:web="0a5b0190-e301-4766-933d-448c7c363fc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94300e-a927-4b92-9d3a-682523035cb6" elementFormDefault="qualified">
    <xsd:import namespace="http://schemas.microsoft.com/office/2006/documentManagement/types"/>
    <xsd:import namespace="http://schemas.microsoft.com/office/infopath/2007/PartnerControls"/>
    <xsd:element name="Document_x0020_Type" ma:index="11" nillable="true" ma:displayName="Document Type" ma:default="" ma:description="" ma:internalName="Document_x0020_Type">
      <xsd:simpleType>
        <xsd:restriction base="dms:Note">
          <xsd:maxLength value="255"/>
        </xsd:restriction>
      </xsd:simpleType>
    </xsd:element>
    <xsd:element name="MTS_x0020_Type" ma:index="12" nillable="true" ma:displayName="MTS Type" ma:default="" ma:description="" ma:internalName="MTS_x0020_Type">
      <xsd:simpleType>
        <xsd:restriction base="dms:Note">
          <xsd:maxLength value="255"/>
        </xsd:restriction>
      </xsd:simpleType>
    </xsd:element>
    <xsd:element name="MTS_x0020_ID" ma:index="13" nillable="true" ma:displayName="MTS ID" ma:default="" ma:description="" ma:internalName="MTS_x0020_ID">
      <xsd:simpleType>
        <xsd:restriction base="dms:Text">
          <xsd:maxLength value="255"/>
        </xsd:restriction>
      </xsd:simpleType>
    </xsd:element>
    <xsd:element name="Sender" ma:index="14" nillable="true" ma:displayName="Sender" ma:description="" ma:internalName="Sender">
      <xsd:simpleType>
        <xsd:restriction base="dms:Text">
          <xsd:maxLength value="255"/>
        </xsd:restriction>
      </xsd:simpleType>
    </xsd:element>
    <xsd:element name="Receiver" ma:index="15" nillable="true" ma:displayName="Receiver" ma:description="" ma:internalName="Receiver">
      <xsd:simpleType>
        <xsd:restriction base="dms:Text">
          <xsd:maxLength value="255"/>
        </xsd:restriction>
      </xsd:simpleType>
    </xsd:element>
    <xsd:element name="Sender_x0020_Date" ma:index="16" nillable="true" ma:displayName="Sender Date" ma:default="" ma:description="" ma:format="DateTime" ma:internalName="Sender_x0020_Date">
      <xsd:simpleType>
        <xsd:restriction base="dms:DateTime"/>
      </xsd:simpleType>
    </xsd:element>
    <xsd:element name="Receiver_x0020_Date" ma:index="17" nillable="true" ma:displayName="Receiver Date" ma:default="" ma:description="" ma:format="DateTime" ma:internalName="Receiver_x0020_Date">
      <xsd:simpleType>
        <xsd:restriction base="dms:DateTime"/>
      </xsd:simpleType>
    </xsd:element>
    <xsd:element name="Carbon_x0020_Copy" ma:index="18" nillable="true" ma:displayName="Carbon Copy" ma:description="" ma:internalName="Carbon_x0020_Copy">
      <xsd:simpleType>
        <xsd:restriction base="dms:Text">
          <xsd:maxLength value="255"/>
        </xsd:restriction>
      </xsd:simpleType>
    </xsd:element>
    <xsd:element name="Email_x0020_Table" ma:index="20" nillable="true" ma:displayName="Email Table" ma:description="" ma:internalName="Email_x0020_Table">
      <xsd:simpleType>
        <xsd:restriction base="dms:Note">
          <xsd:maxLength value="255"/>
        </xsd:restriction>
      </xsd:simpleType>
    </xsd:element>
    <xsd:element name="Library" ma:index="21" nillable="true" ma:displayName="Library" ma:default="" ma:description="" ma:internalName="Library">
      <xsd:simpleType>
        <xsd:restriction base="dms:Text">
          <xsd:maxLength value="255"/>
        </xsd:restriction>
      </xsd:simpleType>
    </xsd:element>
    <xsd:element name="Legacy_x0020_DocID" ma:index="22" nillable="true" ma:displayName="Legacy DocID" ma:decimals="-1" ma:default="" ma:description="" ma:internalName="Legacy_x0020_DocID">
      <xsd:simpleType>
        <xsd:restriction base="dms:Number"/>
      </xsd:simpleType>
    </xsd:element>
    <xsd:element name="Legacy_x0020_Version" ma:index="23" nillable="true" ma:displayName="Legacy Version" ma:default="" ma:description="" ma:internalName="Legacy_x0020_Version">
      <xsd:simpleType>
        <xsd:restriction base="dms:Text">
          <xsd:maxLength value="255"/>
        </xsd:restriction>
      </xsd:simpleType>
    </xsd:element>
    <xsd:element name="Class" ma:index="24" nillable="true" ma:displayName="Class" ma:default="" ma:description="" ma:internalName="Class">
      <xsd:simpleType>
        <xsd:restriction base="dms:Text">
          <xsd:maxLength value="255"/>
        </xsd:restriction>
      </xsd:simpleType>
    </xsd:element>
    <xsd:element name="Author0" ma:index="25" nillable="true" ma:displayName="Author" ma:default="" ma:description="" ma:internalName="Author0">
      <xsd:simpleType>
        <xsd:restriction base="dms:Text">
          <xsd:maxLength value="255"/>
        </xsd:restriction>
      </xsd:simpleType>
    </xsd:element>
    <xsd:element name="Status" ma:index="26" nillable="true" ma:displayName="Status" ma:default="" ma:description="" ma:internalName="Status">
      <xsd:simpleType>
        <xsd:restriction base="dms:Text">
          <xsd:maxLength value="255"/>
        </xsd:restriction>
      </xsd:simpleType>
    </xsd:element>
    <xsd:element name="Year" ma:index="27" nillable="true" ma:displayName="Year" ma:default="" ma:description="" ma:internalName="Year">
      <xsd:simpleType>
        <xsd:restriction base="dms:Text">
          <xsd:maxLength value="255"/>
        </xsd:restriction>
      </xsd:simpleType>
    </xsd:element>
    <xsd:element name="Other_x0020_Details" ma:index="28" nillable="true" ma:displayName="Other Details" ma:default="" ma:description="" ma:internalName="Other_x0020_Details">
      <xsd:simpleType>
        <xsd:restriction base="dms:Text">
          <xsd:maxLength value="255"/>
        </xsd:restriction>
      </xsd:simpleType>
    </xsd:element>
    <xsd:element name="To" ma:index="29" nillable="true" ma:displayName="To" ma:default="" ma:description="" ma:internalName="To">
      <xsd:simpleType>
        <xsd:restriction base="dms:Note">
          <xsd:maxLength value="255"/>
        </xsd:restriction>
      </xsd:simpleType>
    </xsd:element>
    <xsd:element name="From" ma:index="30" nillable="true" ma:displayName="From" ma:default="" ma:description="" ma:internalName="From">
      <xsd:simpleType>
        <xsd:restriction base="dms:Text">
          <xsd:maxLength value="255"/>
        </xsd:restriction>
      </xsd:simpleType>
    </xsd:element>
    <xsd:element name="Sent_x002f_Received" ma:index="31" nillable="true" ma:displayName="Sent/Received" ma:default="" ma:description="" ma:internalName="Sent_x002f_Received">
      <xsd:simpleType>
        <xsd:restriction base="dms:Text">
          <xsd:maxLength value="255"/>
        </xsd:restriction>
      </xsd:simpleType>
    </xsd:element>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Other_x0020_Details_2" ma:index="36" nillable="true" ma:displayName="Other Details_2" ma:description="" ma:internalName="Other_x0020_Details_2">
      <xsd:simpleType>
        <xsd:restriction base="dms:Text">
          <xsd:maxLength value="255"/>
        </xsd:restriction>
      </xsd:simpleType>
    </xsd:element>
    <xsd:element name="Supplemental_x0020_Markings" ma:index="37" nillable="true" ma:displayName="Supplemental Markings" ma:description="" ma:internalName="Supplemental_x0020_Markings">
      <xsd:simpleType>
        <xsd:restriction base="dms:Note">
          <xsd:maxLength value="255"/>
        </xsd:restriction>
      </xsd:simpleType>
    </xsd:element>
    <xsd:element name="MediaServiceAutoTags" ma:index="38" nillable="true" ma:displayName="Tags" ma:internalName="MediaServiceAutoTags"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element name="Comments" ma:index="46" nillable="true" ma:displayName="Comments" ma:internalName="Comments">
      <xsd:simpleType>
        <xsd:restriction base="dms:Note">
          <xsd:maxLength value="255"/>
        </xsd:restriction>
      </xsd:simpleType>
    </xsd:element>
    <xsd:element name="Contract_x0020_Number" ma:index="47" nillable="true" ma:displayName="Contract Number" ma:internalName="Contract_x0020_Number">
      <xsd:simpleType>
        <xsd:restriction base="dms:Text">
          <xsd:maxLength value="255"/>
        </xsd:restriction>
      </xsd:simpleType>
    </xsd:element>
    <xsd:element name="Other_x0020_Details_3" ma:index="48" nillable="true" ma:displayName="Other Details_3" ma:internalName="Other_x0020_Details_3">
      <xsd:simpleType>
        <xsd:restriction base="dms:Text">
          <xsd:maxLength value="255"/>
        </xsd:restriction>
      </xsd:simpleType>
    </xsd:element>
    <xsd:element name="_Flow_SignoffStatus" ma:index="49" nillable="true" ma:displayName="Sign-off status" ma:internalName="Sign_x002d_off_x0020_status">
      <xsd:simpleType>
        <xsd:restriction base="dms:Text"/>
      </xsd:simpleType>
    </xsd:element>
    <xsd:element name="MediaServiceDateTaken" ma:index="51" nillable="true" ma:displayName="MediaServiceDateTaken" ma:hidden="true" ma:internalName="MediaServiceDateTaken" ma:readOnly="true">
      <xsd:simpleType>
        <xsd:restriction base="dms:Text"/>
      </xsd:simpleType>
    </xsd:element>
    <xsd:element name="MediaServiceLocation" ma:index="52" nillable="true" ma:displayName="Location" ma:internalName="MediaServiceLocation" ma:readOnly="true">
      <xsd:simpleType>
        <xsd:restriction base="dms:Text"/>
      </xsd:simpleType>
    </xsd:element>
    <xsd:element name="lcf76f155ced4ddcb4097134ff3c332f" ma:index="54" nillable="true" ma:taxonomy="true" ma:internalName="lcf76f155ced4ddcb4097134ff3c332f" ma:taxonomyFieldName="MediaServiceImageTags" ma:displayName="Image Tags" ma:readOnly="false" ma:fieldId="{5cf76f15-5ced-4ddc-b409-7134ff3c332f}" ma:taxonomyMulti="true" ma:sspId="cebe92e3-83b2-4842-a6bd-e7cffea926d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6" nillable="true" ma:displayName="MediaServiceObjectDetectorVersions" ma:description="" ma:hidden="true" ma:indexed="true" ma:internalName="MediaServiceObjectDetectorVersions"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element name="MediaServiceSearchProperties" ma:index="5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5b0190-e301-4766-933d-448c7c363fce" elementFormDefault="qualified">
    <xsd:import namespace="http://schemas.microsoft.com/office/2006/documentManagement/types"/>
    <xsd:import namespace="http://schemas.microsoft.com/office/infopath/2007/PartnerControls"/>
    <xsd:element name="SharedWithUsers" ma:index="4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5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5A3760-0755-4B35-89EF-EBF47C91D6CA}">
  <ds:schemaRefs>
    <ds:schemaRef ds:uri="http://schemas.microsoft.com/sharepoint/v3/contenttype/forms"/>
  </ds:schemaRefs>
</ds:datastoreItem>
</file>

<file path=customXml/itemProps2.xml><?xml version="1.0" encoding="utf-8"?>
<ds:datastoreItem xmlns:ds="http://schemas.openxmlformats.org/officeDocument/2006/customXml" ds:itemID="{A5D62ABC-F8FA-4BC2-B7BF-F71A6E53FC41}">
  <ds:schemaRefs>
    <ds:schemaRef ds:uri="http://schemas.microsoft.com/office/2006/metadata/properties"/>
    <ds:schemaRef ds:uri="http://schemas.microsoft.com/office/infopath/2007/PartnerControls"/>
    <ds:schemaRef ds:uri="4a94300e-a927-4b92-9d3a-682523035cb6"/>
    <ds:schemaRef ds:uri="http://schemas.microsoft.com/sharepoint/v3"/>
    <ds:schemaRef ds:uri="http://schemas.microsoft.com/sharepoint/v4"/>
    <ds:schemaRef ds:uri="58a6f171-52cb-4404-b47d-af1c8daf8fd1"/>
  </ds:schemaRefs>
</ds:datastoreItem>
</file>

<file path=customXml/itemProps3.xml><?xml version="1.0" encoding="utf-8"?>
<ds:datastoreItem xmlns:ds="http://schemas.openxmlformats.org/officeDocument/2006/customXml" ds:itemID="{D907AC6E-0894-473E-9BA3-627FEA5BF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a6f171-52cb-4404-b47d-af1c8daf8fd1"/>
    <ds:schemaRef ds:uri="4a94300e-a927-4b92-9d3a-682523035cb6"/>
    <ds:schemaRef ds:uri="0a5b0190-e301-4766-933d-448c7c363fc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9022F2-B30B-42B9-A80A-12A7CA53EB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mortensenm</dc:creator>
  <cp:keywords/>
  <dc:description/>
  <cp:lastModifiedBy>Suman Sharma</cp:lastModifiedBy>
  <cp:revision/>
  <dcterms:created xsi:type="dcterms:W3CDTF">2010-10-17T20:59:02Z</dcterms:created>
  <dcterms:modified xsi:type="dcterms:W3CDTF">2025-07-28T21:29:56Z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0x010100EA5FB0BEBF7DE54D9F252D8A06C053F7</vt:lpwstr>
  </property>
  <property fmtid="{D5CDD505-2E9C-101B-9397-08002B2CF9AE}" pid="3" name="_dlc_DocIdItemGuid">
    <vt:lpwstr>e67c28f7-58cc-4a6f-80ac-aad71b71210b</vt:lpwstr>
  </property>
  <property fmtid="{D5CDD505-2E9C-101B-9397-08002B2CF9AE}" pid="4" name="MediaServiceImageTags">
    <vt:lpwstr/>
  </property>
  <property fmtid="{D5CDD505-2E9C-101B-9397-08002B2CF9AE}" pid="5" name="MSIP_Label_8cd314b8-d49f-4f88-9385-4c72a13ca99b_Enabled">
    <vt:lpwstr>true</vt:lpwstr>
  </property>
  <property fmtid="{D5CDD505-2E9C-101B-9397-08002B2CF9AE}" pid="6" name="MSIP_Label_8cd314b8-d49f-4f88-9385-4c72a13ca99b_SetDate">
    <vt:lpwstr>2023-02-27T09:59:01Z</vt:lpwstr>
  </property>
  <property fmtid="{D5CDD505-2E9C-101B-9397-08002B2CF9AE}" pid="7" name="MSIP_Label_8cd314b8-d49f-4f88-9385-4c72a13ca99b_Method">
    <vt:lpwstr>Privileged</vt:lpwstr>
  </property>
  <property fmtid="{D5CDD505-2E9C-101B-9397-08002B2CF9AE}" pid="8" name="MSIP_Label_8cd314b8-d49f-4f88-9385-4c72a13ca99b_Name">
    <vt:lpwstr>[IN-CONFIDENCE]</vt:lpwstr>
  </property>
  <property fmtid="{D5CDD505-2E9C-101B-9397-08002B2CF9AE}" pid="9" name="MSIP_Label_8cd314b8-d49f-4f88-9385-4c72a13ca99b_SiteId">
    <vt:lpwstr>761dd003-d4ff-4049-8a72-8549b20fcbb1</vt:lpwstr>
  </property>
  <property fmtid="{D5CDD505-2E9C-101B-9397-08002B2CF9AE}" pid="10" name="MSIP_Label_8cd314b8-d49f-4f88-9385-4c72a13ca99b_ActionId">
    <vt:lpwstr>6f69fe19-392d-4759-a617-58074717c42f</vt:lpwstr>
  </property>
  <property fmtid="{D5CDD505-2E9C-101B-9397-08002B2CF9AE}" pid="11" name="MSIP_Label_8cd314b8-d49f-4f88-9385-4c72a13ca99b_ContentBits">
    <vt:lpwstr>3</vt:lpwstr>
  </property>
</Properties>
</file>